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ngermanagement-my.sharepoint.com/personal/pdwalker_tangeroutlet_com/Documents/Desktop/014b_20220124_Commercial-KPI_Goals/"/>
    </mc:Choice>
  </mc:AlternateContent>
  <xr:revisionPtr revIDLastSave="137" documentId="8_{403F75F0-B897-482E-A34B-1FF149EE15A3}" xr6:coauthVersionLast="47" xr6:coauthVersionMax="47" xr10:uidLastSave="{C2D4A163-03CA-4F57-9268-490034C14222}"/>
  <bookViews>
    <workbookView xWindow="-120" yWindow="-120" windowWidth="29040" windowHeight="15840" xr2:uid="{91557A21-48B2-4DE4-B509-BA2AFD4459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4" i="1" l="1"/>
  <c r="T24" i="1"/>
  <c r="S25" i="1"/>
  <c r="T26" i="1"/>
  <c r="O25" i="1"/>
  <c r="P25" i="1"/>
  <c r="I24" i="1"/>
  <c r="J24" i="1"/>
  <c r="K24" i="1"/>
  <c r="L24" i="1"/>
  <c r="M24" i="1"/>
  <c r="I26" i="1"/>
  <c r="J26" i="1"/>
  <c r="K26" i="1"/>
  <c r="L26" i="1"/>
  <c r="M26" i="1"/>
  <c r="I17" i="1"/>
  <c r="I25" i="1" s="1"/>
  <c r="J17" i="1"/>
  <c r="J25" i="1" s="1"/>
  <c r="K17" i="1"/>
  <c r="K25" i="1" s="1"/>
  <c r="L17" i="1"/>
  <c r="L25" i="1" s="1"/>
  <c r="M17" i="1"/>
  <c r="M25" i="1" s="1"/>
  <c r="N17" i="1"/>
  <c r="N24" i="1" s="1"/>
  <c r="O17" i="1"/>
  <c r="O24" i="1" s="1"/>
  <c r="P17" i="1"/>
  <c r="P24" i="1" s="1"/>
  <c r="Q17" i="1"/>
  <c r="Q24" i="1" s="1"/>
  <c r="R17" i="1"/>
  <c r="R26" i="1" s="1"/>
  <c r="S17" i="1"/>
  <c r="S26" i="1" s="1"/>
  <c r="T17" i="1"/>
  <c r="T25" i="1" s="1"/>
  <c r="F24" i="1"/>
  <c r="G24" i="1"/>
  <c r="F26" i="1"/>
  <c r="G26" i="1"/>
  <c r="F17" i="1"/>
  <c r="F25" i="1" s="1"/>
  <c r="G17" i="1"/>
  <c r="G25" i="1" s="1"/>
  <c r="H17" i="1"/>
  <c r="H24" i="1" s="1"/>
  <c r="C25" i="1"/>
  <c r="C26" i="1"/>
  <c r="D26" i="1"/>
  <c r="C24" i="1"/>
  <c r="D17" i="1"/>
  <c r="D24" i="1" s="1"/>
  <c r="E17" i="1"/>
  <c r="E26" i="1" s="1"/>
  <c r="C17" i="1"/>
  <c r="R25" i="1" l="1"/>
  <c r="E25" i="1"/>
  <c r="Q26" i="1"/>
  <c r="D25" i="1"/>
  <c r="P26" i="1"/>
  <c r="N25" i="1"/>
  <c r="O26" i="1"/>
  <c r="R24" i="1"/>
  <c r="H26" i="1"/>
  <c r="Q25" i="1"/>
  <c r="H25" i="1"/>
  <c r="E24" i="1"/>
  <c r="N26" i="1"/>
</calcChain>
</file>

<file path=xl/sharedStrings.xml><?xml version="1.0" encoding="utf-8"?>
<sst xmlns="http://schemas.openxmlformats.org/spreadsheetml/2006/main" count="44" uniqueCount="29">
  <si>
    <t xml:space="preserve">Low </t>
  </si>
  <si>
    <t>Mid</t>
  </si>
  <si>
    <t>High</t>
  </si>
  <si>
    <t>Jan</t>
  </si>
  <si>
    <t>Feb</t>
  </si>
  <si>
    <t>Total</t>
  </si>
  <si>
    <t>Mar</t>
  </si>
  <si>
    <t>Apr</t>
  </si>
  <si>
    <t>May</t>
  </si>
  <si>
    <t>Jun</t>
  </si>
  <si>
    <t>Jul</t>
  </si>
  <si>
    <t>Aug</t>
  </si>
  <si>
    <t>Sep</t>
  </si>
  <si>
    <t>Oct</t>
  </si>
  <si>
    <t>Dec</t>
  </si>
  <si>
    <t>Nov</t>
  </si>
  <si>
    <t>Multi-Scenario Forecast Models for 2022</t>
  </si>
  <si>
    <t>Retailer Revenue - 2022 Forecast</t>
  </si>
  <si>
    <t>Vehicle Traffic - 2022 Forecast</t>
  </si>
  <si>
    <t>Digital Traffic - 2022 Forecast</t>
  </si>
  <si>
    <t>Members Submitting Receipts - 2022 Forecast</t>
  </si>
  <si>
    <t>Wifi Logins - 2022 Forecast</t>
  </si>
  <si>
    <t>New Members (Center + Web) - 2022 Forecast</t>
  </si>
  <si>
    <t>Notes</t>
  </si>
  <si>
    <t>All data included Canada</t>
  </si>
  <si>
    <t>Retailer Revenue forecast does not include Charlotte</t>
  </si>
  <si>
    <t>Traffic data is not captured at Atlantic City and is therefore not included</t>
  </si>
  <si>
    <r>
      <t xml:space="preserve">Models that exclude COVID highlighted in </t>
    </r>
    <r>
      <rPr>
        <sz val="11"/>
        <color rgb="FF7030A0"/>
        <rFont val="Calibri"/>
        <family val="2"/>
        <scheme val="minor"/>
      </rPr>
      <t>purple</t>
    </r>
  </si>
  <si>
    <t>Comp Actual to Forecasted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</si>
</sst>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DAC2E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2" fillId="2" borderId="0" xfId="0" applyFont="1" applyFill="1"/>
    <xf numFmtId="165" fontId="0" fillId="0" borderId="0" xfId="2" applyNumberFormat="1" applyFont="1"/>
    <xf numFmtId="165" fontId="0" fillId="0" borderId="0" xfId="2" quotePrefix="1" applyNumberFormat="1" applyFont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4" xfId="2" applyNumberFormat="1" applyFont="1" applyBorder="1"/>
    <xf numFmtId="165" fontId="0" fillId="0" borderId="0" xfId="2" applyNumberFormat="1" applyFont="1" applyBorder="1"/>
    <xf numFmtId="165" fontId="0" fillId="0" borderId="5" xfId="2" applyNumberFormat="1" applyFont="1" applyBorder="1"/>
    <xf numFmtId="165" fontId="2" fillId="2" borderId="6" xfId="2" applyNumberFormat="1" applyFont="1" applyFill="1" applyBorder="1"/>
    <xf numFmtId="165" fontId="2" fillId="2" borderId="7" xfId="2" applyNumberFormat="1" applyFont="1" applyFill="1" applyBorder="1"/>
    <xf numFmtId="165" fontId="2" fillId="2" borderId="8" xfId="2" applyNumberFormat="1" applyFont="1" applyFill="1" applyBorder="1"/>
    <xf numFmtId="164" fontId="0" fillId="0" borderId="4" xfId="1" applyNumberFormat="1" applyFon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164" fontId="2" fillId="2" borderId="6" xfId="1" applyNumberFormat="1" applyFont="1" applyFill="1" applyBorder="1"/>
    <xf numFmtId="164" fontId="2" fillId="2" borderId="7" xfId="1" applyNumberFormat="1" applyFont="1" applyFill="1" applyBorder="1"/>
    <xf numFmtId="164" fontId="2" fillId="2" borderId="8" xfId="1" applyNumberFormat="1" applyFont="1" applyFill="1" applyBorder="1"/>
    <xf numFmtId="165" fontId="0" fillId="0" borderId="1" xfId="2" applyNumberFormat="1" applyFont="1" applyBorder="1"/>
    <xf numFmtId="165" fontId="0" fillId="0" borderId="2" xfId="2" applyNumberFormat="1" applyFont="1" applyBorder="1"/>
    <xf numFmtId="165" fontId="0" fillId="0" borderId="3" xfId="2" applyNumberFormat="1" applyFont="1" applyBorder="1"/>
    <xf numFmtId="164" fontId="0" fillId="0" borderId="1" xfId="1" applyNumberFormat="1" applyFon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165" fontId="0" fillId="0" borderId="6" xfId="2" applyNumberFormat="1" applyFont="1" applyBorder="1"/>
    <xf numFmtId="165" fontId="0" fillId="0" borderId="7" xfId="2" applyNumberFormat="1" applyFont="1" applyBorder="1"/>
    <xf numFmtId="165" fontId="0" fillId="0" borderId="8" xfId="2" applyNumberFormat="1" applyFont="1" applyBorder="1"/>
    <xf numFmtId="164" fontId="0" fillId="0" borderId="6" xfId="1" applyNumberFormat="1" applyFon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0" fontId="0" fillId="0" borderId="0" xfId="0" applyAlignment="1">
      <alignment horizontal="center" vertical="center"/>
    </xf>
    <xf numFmtId="9" fontId="0" fillId="0" borderId="0" xfId="3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 textRotation="90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DAC2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5D968-50E7-43ED-BEC4-251780EE4461}">
  <dimension ref="A1:T33"/>
  <sheetViews>
    <sheetView tabSelected="1" topLeftCell="C1" zoomScaleNormal="100" workbookViewId="0">
      <selection activeCell="L2" sqref="L1:N1048576"/>
    </sheetView>
  </sheetViews>
  <sheetFormatPr defaultRowHeight="15" x14ac:dyDescent="0.25"/>
  <cols>
    <col min="3" max="5" width="19" bestFit="1" customWidth="1"/>
    <col min="6" max="7" width="15.140625" bestFit="1" customWidth="1"/>
    <col min="8" max="8" width="15.28515625" bestFit="1" customWidth="1"/>
    <col min="9" max="11" width="15.140625" bestFit="1" customWidth="1"/>
    <col min="12" max="14" width="16.85546875" hidden="1" customWidth="1"/>
    <col min="15" max="20" width="16.85546875" customWidth="1"/>
  </cols>
  <sheetData>
    <row r="1" spans="2:20" ht="26.25" x14ac:dyDescent="0.4">
      <c r="C1" s="38" t="s">
        <v>16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3" spans="2:20" x14ac:dyDescent="0.25">
      <c r="C3" s="40" t="s">
        <v>17</v>
      </c>
      <c r="D3" s="41"/>
      <c r="E3" s="42"/>
      <c r="F3" s="40" t="s">
        <v>18</v>
      </c>
      <c r="G3" s="41"/>
      <c r="H3" s="42"/>
      <c r="I3" s="40" t="s">
        <v>19</v>
      </c>
      <c r="J3" s="41"/>
      <c r="K3" s="42"/>
      <c r="L3" s="40" t="s">
        <v>20</v>
      </c>
      <c r="M3" s="41"/>
      <c r="N3" s="42"/>
      <c r="O3" s="40" t="s">
        <v>21</v>
      </c>
      <c r="P3" s="41"/>
      <c r="Q3" s="42"/>
      <c r="R3" s="40" t="s">
        <v>22</v>
      </c>
      <c r="S3" s="41"/>
      <c r="T3" s="42"/>
    </row>
    <row r="4" spans="2:20" x14ac:dyDescent="0.25">
      <c r="C4" s="5" t="s">
        <v>0</v>
      </c>
      <c r="D4" s="35" t="s">
        <v>1</v>
      </c>
      <c r="E4" s="7" t="s">
        <v>2</v>
      </c>
      <c r="F4" s="5" t="s">
        <v>0</v>
      </c>
      <c r="G4" s="6" t="s">
        <v>1</v>
      </c>
      <c r="H4" s="35" t="s">
        <v>2</v>
      </c>
      <c r="I4" s="5" t="s">
        <v>0</v>
      </c>
      <c r="J4" s="6" t="s">
        <v>1</v>
      </c>
      <c r="K4" s="35" t="s">
        <v>2</v>
      </c>
      <c r="L4" s="5" t="s">
        <v>0</v>
      </c>
      <c r="M4" s="6" t="s">
        <v>1</v>
      </c>
      <c r="N4" s="36" t="s">
        <v>2</v>
      </c>
      <c r="O4" s="37" t="s">
        <v>0</v>
      </c>
      <c r="P4" s="6" t="s">
        <v>1</v>
      </c>
      <c r="Q4" s="7" t="s">
        <v>2</v>
      </c>
      <c r="R4" s="5" t="s">
        <v>0</v>
      </c>
      <c r="S4" s="6" t="s">
        <v>1</v>
      </c>
      <c r="T4" s="36" t="s">
        <v>2</v>
      </c>
    </row>
    <row r="5" spans="2:20" x14ac:dyDescent="0.25">
      <c r="B5" t="s">
        <v>3</v>
      </c>
      <c r="C5" s="20">
        <v>222131539.08098099</v>
      </c>
      <c r="D5" s="21">
        <v>234687966.93703201</v>
      </c>
      <c r="E5" s="22">
        <v>263809309.259536</v>
      </c>
      <c r="F5" s="23">
        <v>4055544.40555856</v>
      </c>
      <c r="G5" s="24">
        <v>4087375.7384715602</v>
      </c>
      <c r="H5" s="25">
        <v>4270288.7656175504</v>
      </c>
      <c r="I5" s="23">
        <v>1106766.5679615999</v>
      </c>
      <c r="J5" s="24">
        <v>1383634.99523175</v>
      </c>
      <c r="K5" s="25">
        <v>1516651.7910165701</v>
      </c>
      <c r="L5" s="23">
        <v>30034.317307780999</v>
      </c>
      <c r="M5" s="24">
        <v>27427.716636298301</v>
      </c>
      <c r="N5" s="25">
        <v>34465.505365615303</v>
      </c>
      <c r="O5" s="23">
        <v>44561.033198111101</v>
      </c>
      <c r="P5" s="24">
        <v>77272.641379220993</v>
      </c>
      <c r="Q5" s="25">
        <v>61577.810295283802</v>
      </c>
      <c r="R5" s="23">
        <v>5768.0461318381003</v>
      </c>
      <c r="S5" s="24">
        <v>5906.0770313194398</v>
      </c>
      <c r="T5" s="25">
        <v>9363.91952744019</v>
      </c>
    </row>
    <row r="6" spans="2:20" x14ac:dyDescent="0.25">
      <c r="B6" t="s">
        <v>4</v>
      </c>
      <c r="C6" s="8">
        <v>259822546.29415801</v>
      </c>
      <c r="D6" s="9">
        <v>284372606.57362199</v>
      </c>
      <c r="E6" s="10">
        <v>301110190.14677697</v>
      </c>
      <c r="F6" s="14">
        <v>3801829.6822256702</v>
      </c>
      <c r="G6" s="15">
        <v>3875752.2200847599</v>
      </c>
      <c r="H6" s="16">
        <v>4121532.06677627</v>
      </c>
      <c r="I6" s="14">
        <v>1116550.22292174</v>
      </c>
      <c r="J6" s="15">
        <v>1362086.29906291</v>
      </c>
      <c r="K6" s="16">
        <v>1506065.7842363501</v>
      </c>
      <c r="L6" s="14">
        <v>29170.627071395102</v>
      </c>
      <c r="M6" s="15">
        <v>26003.277896087799</v>
      </c>
      <c r="N6" s="16">
        <v>31964.423433661101</v>
      </c>
      <c r="O6" s="14">
        <v>42688.4250113405</v>
      </c>
      <c r="P6" s="15">
        <v>65228.820249076503</v>
      </c>
      <c r="Q6" s="16">
        <v>53792.365473379999</v>
      </c>
      <c r="R6" s="14">
        <v>5955.5990079555195</v>
      </c>
      <c r="S6" s="15">
        <v>6360.6990570341895</v>
      </c>
      <c r="T6" s="16">
        <v>8934.7730369780802</v>
      </c>
    </row>
    <row r="7" spans="2:20" x14ac:dyDescent="0.25">
      <c r="B7" t="s">
        <v>6</v>
      </c>
      <c r="C7" s="8">
        <v>393134326.60772198</v>
      </c>
      <c r="D7" s="9">
        <v>409350828.92729902</v>
      </c>
      <c r="E7" s="10">
        <v>438998255.72215599</v>
      </c>
      <c r="F7" s="14">
        <v>4660185.3879719302</v>
      </c>
      <c r="G7" s="15">
        <v>4722760.17869341</v>
      </c>
      <c r="H7" s="16">
        <v>5073343.3446605196</v>
      </c>
      <c r="I7" s="14">
        <v>1471829.58499747</v>
      </c>
      <c r="J7" s="15">
        <v>1761868.9006535199</v>
      </c>
      <c r="K7" s="16">
        <v>1867005.6739815299</v>
      </c>
      <c r="L7" s="14">
        <v>37931.3346469108</v>
      </c>
      <c r="M7" s="15">
        <v>36331.537708931901</v>
      </c>
      <c r="N7" s="16">
        <v>42332.375184453304</v>
      </c>
      <c r="O7" s="14">
        <v>61915.497665852701</v>
      </c>
      <c r="P7" s="15">
        <v>89356.664203439403</v>
      </c>
      <c r="Q7" s="16">
        <v>69801.928473997395</v>
      </c>
      <c r="R7" s="14">
        <v>8759.7178344840904</v>
      </c>
      <c r="S7" s="15">
        <v>9350.1809341586795</v>
      </c>
      <c r="T7" s="16">
        <v>12473.334902774121</v>
      </c>
    </row>
    <row r="8" spans="2:20" x14ac:dyDescent="0.25">
      <c r="B8" t="s">
        <v>7</v>
      </c>
      <c r="C8" s="8">
        <v>339108450.92145801</v>
      </c>
      <c r="D8" s="9">
        <v>373184981.10597599</v>
      </c>
      <c r="E8" s="10">
        <v>385349929.05186498</v>
      </c>
      <c r="F8" s="14">
        <v>4214405.4506158298</v>
      </c>
      <c r="G8" s="15">
        <v>4355905.1539950101</v>
      </c>
      <c r="H8" s="16">
        <v>5101561.1660403702</v>
      </c>
      <c r="I8" s="14">
        <v>1364500.5836432099</v>
      </c>
      <c r="J8" s="15">
        <v>1702295.4595309</v>
      </c>
      <c r="K8" s="16">
        <v>1856994.2117729499</v>
      </c>
      <c r="L8" s="14">
        <v>36697.409526451404</v>
      </c>
      <c r="M8" s="15">
        <v>40003.0516874147</v>
      </c>
      <c r="N8" s="16">
        <v>45229.197413358102</v>
      </c>
      <c r="O8" s="14">
        <v>63632.4727220243</v>
      </c>
      <c r="P8" s="15">
        <v>72558.706988722202</v>
      </c>
      <c r="Q8" s="16">
        <v>57008.365117566696</v>
      </c>
      <c r="R8" s="14">
        <v>7770.7292747478696</v>
      </c>
      <c r="S8" s="15">
        <v>8381.4413463873007</v>
      </c>
      <c r="T8" s="16">
        <v>13009.65350677678</v>
      </c>
    </row>
    <row r="9" spans="2:20" x14ac:dyDescent="0.25">
      <c r="B9" t="s">
        <v>8</v>
      </c>
      <c r="C9" s="8">
        <v>359719068.81044698</v>
      </c>
      <c r="D9" s="9">
        <v>393634340.20286101</v>
      </c>
      <c r="E9" s="10">
        <v>406417281.03888601</v>
      </c>
      <c r="F9" s="14">
        <v>4283063.1326566497</v>
      </c>
      <c r="G9" s="15">
        <v>4602986.8302664803</v>
      </c>
      <c r="H9" s="16">
        <v>5281528.5981710805</v>
      </c>
      <c r="I9" s="14">
        <v>1471887.7605762</v>
      </c>
      <c r="J9" s="15">
        <v>1799786.7594170501</v>
      </c>
      <c r="K9" s="16">
        <v>1912712.49170766</v>
      </c>
      <c r="L9" s="14">
        <v>36819.314129660801</v>
      </c>
      <c r="M9" s="15">
        <v>41093.173656593899</v>
      </c>
      <c r="N9" s="16">
        <v>45928.390876417703</v>
      </c>
      <c r="O9" s="14">
        <v>62270.714332822703</v>
      </c>
      <c r="P9" s="15">
        <v>62411.414831693903</v>
      </c>
      <c r="Q9" s="16">
        <v>60730.859985025301</v>
      </c>
      <c r="R9" s="14">
        <v>7070.3426719159697</v>
      </c>
      <c r="S9" s="15">
        <v>7635.9158887744097</v>
      </c>
      <c r="T9" s="16">
        <v>12773.741633440888</v>
      </c>
    </row>
    <row r="10" spans="2:20" x14ac:dyDescent="0.25">
      <c r="B10" t="s">
        <v>9</v>
      </c>
      <c r="C10" s="8">
        <v>417070679.66332</v>
      </c>
      <c r="D10" s="9">
        <v>453264811.20808899</v>
      </c>
      <c r="E10" s="10">
        <v>460312773.693358</v>
      </c>
      <c r="F10" s="14">
        <v>4594189.0916943001</v>
      </c>
      <c r="G10" s="15">
        <v>5014530.5807148302</v>
      </c>
      <c r="H10" s="16">
        <v>5315140.3389987303</v>
      </c>
      <c r="I10" s="14">
        <v>1577766.7581942501</v>
      </c>
      <c r="J10" s="15">
        <v>1890298.7996979801</v>
      </c>
      <c r="K10" s="16">
        <v>1955876.92888731</v>
      </c>
      <c r="L10" s="14">
        <v>40697.4737702044</v>
      </c>
      <c r="M10" s="15">
        <v>42886.030442477197</v>
      </c>
      <c r="N10" s="16">
        <v>47011.532508082302</v>
      </c>
      <c r="O10" s="14">
        <v>65637.111904522302</v>
      </c>
      <c r="P10" s="15">
        <v>71716.065357451196</v>
      </c>
      <c r="Q10" s="16">
        <v>74972.377164317106</v>
      </c>
      <c r="R10" s="14">
        <v>7880.8454452226406</v>
      </c>
      <c r="S10" s="15">
        <v>8502.2257801771193</v>
      </c>
      <c r="T10" s="16">
        <v>13330.032596657631</v>
      </c>
    </row>
    <row r="11" spans="2:20" x14ac:dyDescent="0.25">
      <c r="B11" t="s">
        <v>10</v>
      </c>
      <c r="C11" s="8">
        <v>442842913.124062</v>
      </c>
      <c r="D11" s="9">
        <v>477046808.40108597</v>
      </c>
      <c r="E11" s="10">
        <v>486244699.013502</v>
      </c>
      <c r="F11" s="14">
        <v>5165040.0199475801</v>
      </c>
      <c r="G11" s="15">
        <v>5707746.9285193998</v>
      </c>
      <c r="H11" s="16">
        <v>6106013.3038039599</v>
      </c>
      <c r="I11" s="14">
        <v>1960911.8446152699</v>
      </c>
      <c r="J11" s="15">
        <v>2277572.6758592501</v>
      </c>
      <c r="K11" s="16">
        <v>2410271.5769639499</v>
      </c>
      <c r="L11" s="14">
        <v>48024.2796729888</v>
      </c>
      <c r="M11" s="15">
        <v>49108.316433258202</v>
      </c>
      <c r="N11" s="16">
        <v>52840.990948059603</v>
      </c>
      <c r="O11" s="14">
        <v>87970.106878795603</v>
      </c>
      <c r="P11" s="15">
        <v>88756.207170400303</v>
      </c>
      <c r="Q11" s="16">
        <v>96119.995746332293</v>
      </c>
      <c r="R11" s="14">
        <v>11867.506022755621</v>
      </c>
      <c r="S11" s="15">
        <v>12585.94895309721</v>
      </c>
      <c r="T11" s="16">
        <v>17165.48061589228</v>
      </c>
    </row>
    <row r="12" spans="2:20" x14ac:dyDescent="0.25">
      <c r="B12" t="s">
        <v>11</v>
      </c>
      <c r="C12" s="8">
        <v>466284592.32835603</v>
      </c>
      <c r="D12" s="9">
        <v>497946948.17776</v>
      </c>
      <c r="E12" s="10">
        <v>509370317.66054899</v>
      </c>
      <c r="F12" s="14">
        <v>4923461.8611158999</v>
      </c>
      <c r="G12" s="15">
        <v>5575357.5117967697</v>
      </c>
      <c r="H12" s="16">
        <v>5946157.7097140802</v>
      </c>
      <c r="I12" s="14">
        <v>2081978.2653161101</v>
      </c>
      <c r="J12" s="15">
        <v>2390799.97442187</v>
      </c>
      <c r="K12" s="16">
        <v>2589246.2460591299</v>
      </c>
      <c r="L12" s="14">
        <v>53743.355394528699</v>
      </c>
      <c r="M12" s="15">
        <v>54536.583579846803</v>
      </c>
      <c r="N12" s="16">
        <v>57838.032345305</v>
      </c>
      <c r="O12" s="14">
        <v>78370.733210894294</v>
      </c>
      <c r="P12" s="15">
        <v>79480.107781956802</v>
      </c>
      <c r="Q12" s="16">
        <v>91482.529012330298</v>
      </c>
      <c r="R12" s="14">
        <v>13107.940585230661</v>
      </c>
      <c r="S12" s="15">
        <v>13861.886818733919</v>
      </c>
      <c r="T12" s="16">
        <v>18515.147834649011</v>
      </c>
    </row>
    <row r="13" spans="2:20" x14ac:dyDescent="0.25">
      <c r="B13" t="s">
        <v>12</v>
      </c>
      <c r="C13" s="8">
        <v>366147575.06803101</v>
      </c>
      <c r="D13" s="9">
        <v>390737545.32915902</v>
      </c>
      <c r="E13" s="10">
        <v>409008980.519526</v>
      </c>
      <c r="F13" s="14">
        <v>3859638.1923278999</v>
      </c>
      <c r="G13" s="15">
        <v>4589716.3494760403</v>
      </c>
      <c r="H13" s="16">
        <v>4747409.1980922902</v>
      </c>
      <c r="I13" s="14">
        <v>1356032.7221411399</v>
      </c>
      <c r="J13" s="15">
        <v>1646428.2151301999</v>
      </c>
      <c r="K13" s="16">
        <v>1829297.8126775399</v>
      </c>
      <c r="L13" s="14">
        <v>38359.535231564398</v>
      </c>
      <c r="M13" s="15">
        <v>37953.267950403198</v>
      </c>
      <c r="N13" s="16">
        <v>40714.767908135698</v>
      </c>
      <c r="O13" s="14">
        <v>61157.586094068</v>
      </c>
      <c r="P13" s="15">
        <v>55478.921616610402</v>
      </c>
      <c r="Q13" s="16">
        <v>73146.337306193993</v>
      </c>
      <c r="R13" s="14">
        <v>7000.0084567252597</v>
      </c>
      <c r="S13" s="15">
        <v>7635.2763768475097</v>
      </c>
      <c r="T13" s="16">
        <v>10381.651079032541</v>
      </c>
    </row>
    <row r="14" spans="2:20" x14ac:dyDescent="0.25">
      <c r="B14" t="s">
        <v>13</v>
      </c>
      <c r="C14" s="8">
        <v>350208341.28280699</v>
      </c>
      <c r="D14" s="9">
        <v>366545968.61268097</v>
      </c>
      <c r="E14" s="10">
        <v>392622420.44536102</v>
      </c>
      <c r="F14" s="14">
        <v>4069464.6986122802</v>
      </c>
      <c r="G14" s="15">
        <v>4919427.4607323604</v>
      </c>
      <c r="H14" s="16">
        <v>5146517.7015755</v>
      </c>
      <c r="I14" s="14">
        <v>1501993.7573479</v>
      </c>
      <c r="J14" s="15">
        <v>1794331.3517132599</v>
      </c>
      <c r="K14" s="16">
        <v>1951005.30915982</v>
      </c>
      <c r="L14" s="14">
        <v>39447.791842949096</v>
      </c>
      <c r="M14" s="15">
        <v>39115.892917245801</v>
      </c>
      <c r="N14" s="16">
        <v>41528.4389912427</v>
      </c>
      <c r="O14" s="14">
        <v>74248.497601034906</v>
      </c>
      <c r="P14" s="15">
        <v>53857.042269543002</v>
      </c>
      <c r="Q14" s="16">
        <v>69779.686129164998</v>
      </c>
      <c r="R14" s="14">
        <v>6071.4701418892701</v>
      </c>
      <c r="S14" s="15">
        <v>6328.9866077216302</v>
      </c>
      <c r="T14" s="16">
        <v>9143.6903093205401</v>
      </c>
    </row>
    <row r="15" spans="2:20" x14ac:dyDescent="0.25">
      <c r="B15" t="s">
        <v>15</v>
      </c>
      <c r="C15" s="8">
        <v>515863824.70207101</v>
      </c>
      <c r="D15" s="9">
        <v>531620439.96513599</v>
      </c>
      <c r="E15" s="10">
        <v>557664445.30904603</v>
      </c>
      <c r="F15" s="14">
        <v>4411968.48322713</v>
      </c>
      <c r="G15" s="15">
        <v>5284936.9761816403</v>
      </c>
      <c r="H15" s="16">
        <v>5611479.3166124299</v>
      </c>
      <c r="I15" s="14">
        <v>2189014.1858942201</v>
      </c>
      <c r="J15" s="15">
        <v>2465726.1944621</v>
      </c>
      <c r="K15" s="16">
        <v>2576157.8518235302</v>
      </c>
      <c r="L15" s="14">
        <v>49948.287198147103</v>
      </c>
      <c r="M15" s="15">
        <v>50658.8272353629</v>
      </c>
      <c r="N15" s="16">
        <v>52632.731795516796</v>
      </c>
      <c r="O15" s="14">
        <v>92647.285511965601</v>
      </c>
      <c r="P15" s="15">
        <v>78539.775745595107</v>
      </c>
      <c r="Q15" s="16">
        <v>96913.591958086297</v>
      </c>
      <c r="R15" s="14">
        <v>9461.3229654864299</v>
      </c>
      <c r="S15" s="15">
        <v>10244.688915591239</v>
      </c>
      <c r="T15" s="16">
        <v>13846.359428963211</v>
      </c>
    </row>
    <row r="16" spans="2:20" x14ac:dyDescent="0.25">
      <c r="B16" t="s">
        <v>14</v>
      </c>
      <c r="C16" s="26">
        <v>596616426.121099</v>
      </c>
      <c r="D16" s="27">
        <v>608485558.88161898</v>
      </c>
      <c r="E16" s="28">
        <v>637872266.42163205</v>
      </c>
      <c r="F16" s="29">
        <v>5619553.4882680802</v>
      </c>
      <c r="G16" s="30">
        <v>6557566.1303689796</v>
      </c>
      <c r="H16" s="31">
        <v>6570131.7150117103</v>
      </c>
      <c r="I16" s="29">
        <v>1950590.2849940499</v>
      </c>
      <c r="J16" s="30">
        <v>2234058.0691773598</v>
      </c>
      <c r="K16" s="31">
        <v>2312155.9358890499</v>
      </c>
      <c r="L16" s="29">
        <v>56564.131431700502</v>
      </c>
      <c r="M16" s="30">
        <v>56915.328066515198</v>
      </c>
      <c r="N16" s="31">
        <v>58447.868887544202</v>
      </c>
      <c r="O16" s="29">
        <v>108606.170003729</v>
      </c>
      <c r="P16" s="30">
        <v>99946.037649570499</v>
      </c>
      <c r="Q16" s="31">
        <v>126281.653187301</v>
      </c>
      <c r="R16" s="29">
        <v>8875.3848716481989</v>
      </c>
      <c r="S16" s="30">
        <v>9667.1042029431192</v>
      </c>
      <c r="T16" s="31">
        <v>13039.53160999584</v>
      </c>
    </row>
    <row r="17" spans="1:20" x14ac:dyDescent="0.25">
      <c r="B17" s="2" t="s">
        <v>5</v>
      </c>
      <c r="C17" s="11">
        <f>SUM(C5:C16)</f>
        <v>4728950284.0045128</v>
      </c>
      <c r="D17" s="12">
        <f t="shared" ref="D17:E17" si="0">SUM(D5:D16)</f>
        <v>5020878804.3223209</v>
      </c>
      <c r="E17" s="13">
        <f t="shared" si="0"/>
        <v>5248780868.2821941</v>
      </c>
      <c r="F17" s="17">
        <f t="shared" ref="F17" si="1">SUM(F5:F16)</f>
        <v>53658343.894221812</v>
      </c>
      <c r="G17" s="18">
        <f t="shared" ref="G17" si="2">SUM(G5:G16)</f>
        <v>59294062.059301242</v>
      </c>
      <c r="H17" s="19">
        <f t="shared" ref="H17" si="3">SUM(H5:H16)</f>
        <v>63291103.225074492</v>
      </c>
      <c r="I17" s="17">
        <f t="shared" ref="I17" si="4">SUM(I5:I16)</f>
        <v>19149822.538603161</v>
      </c>
      <c r="J17" s="18">
        <f t="shared" ref="J17" si="5">SUM(J5:J16)</f>
        <v>22708887.694358148</v>
      </c>
      <c r="K17" s="19">
        <f t="shared" ref="K17" si="6">SUM(K5:K16)</f>
        <v>24283441.61417539</v>
      </c>
      <c r="L17" s="17">
        <f t="shared" ref="L17" si="7">SUM(L5:L16)</f>
        <v>497437.85722428211</v>
      </c>
      <c r="M17" s="18">
        <f t="shared" ref="M17" si="8">SUM(M5:M16)</f>
        <v>502033.0042104359</v>
      </c>
      <c r="N17" s="19">
        <f t="shared" ref="N17" si="9">SUM(N5:N16)</f>
        <v>550934.25565739186</v>
      </c>
      <c r="O17" s="17">
        <f t="shared" ref="O17" si="10">SUM(O5:O16)</f>
        <v>843705.63413516106</v>
      </c>
      <c r="P17" s="18">
        <f t="shared" ref="P17" si="11">SUM(P5:P16)</f>
        <v>894602.40524328034</v>
      </c>
      <c r="Q17" s="19">
        <f t="shared" ref="Q17" si="12">SUM(Q5:Q16)</f>
        <v>931607.49984897929</v>
      </c>
      <c r="R17" s="17">
        <f t="shared" ref="R17" si="13">SUM(R5:R16)</f>
        <v>99588.913409899644</v>
      </c>
      <c r="S17" s="18">
        <f t="shared" ref="S17" si="14">SUM(S5:S16)</f>
        <v>106460.43191278577</v>
      </c>
      <c r="T17" s="19">
        <f t="shared" ref="T17" si="15">SUM(T5:T16)</f>
        <v>151977.31608192113</v>
      </c>
    </row>
    <row r="18" spans="1:20" x14ac:dyDescent="0.25">
      <c r="C18" s="3"/>
      <c r="D18" s="3"/>
      <c r="E18" s="3"/>
    </row>
    <row r="19" spans="1:20" hidden="1" x14ac:dyDescent="0.25">
      <c r="C19" s="3"/>
      <c r="D19" s="3"/>
      <c r="E19" s="3"/>
    </row>
    <row r="20" spans="1:20" hidden="1" x14ac:dyDescent="0.25">
      <c r="B20">
        <v>2021</v>
      </c>
      <c r="C20" s="4">
        <v>5039871332.4200001</v>
      </c>
      <c r="D20" s="4">
        <v>5039871332.4200001</v>
      </c>
      <c r="E20" s="4">
        <v>5039871332.4200001</v>
      </c>
      <c r="F20">
        <v>59412581</v>
      </c>
      <c r="G20">
        <v>59412581</v>
      </c>
      <c r="H20">
        <v>59412581</v>
      </c>
      <c r="I20">
        <v>21661424</v>
      </c>
      <c r="J20">
        <v>21661424</v>
      </c>
      <c r="K20">
        <v>21661424</v>
      </c>
      <c r="L20">
        <v>425557</v>
      </c>
      <c r="M20">
        <v>425557</v>
      </c>
      <c r="N20">
        <v>425557</v>
      </c>
      <c r="O20">
        <v>1047235</v>
      </c>
      <c r="P20">
        <v>1047235</v>
      </c>
      <c r="Q20">
        <v>1047235</v>
      </c>
      <c r="R20">
        <v>97171</v>
      </c>
      <c r="S20">
        <v>97171</v>
      </c>
      <c r="T20">
        <v>97171</v>
      </c>
    </row>
    <row r="21" spans="1:20" hidden="1" x14ac:dyDescent="0.25">
      <c r="B21">
        <v>2020</v>
      </c>
      <c r="C21" s="3">
        <v>3472289613.4499998</v>
      </c>
      <c r="D21" s="3">
        <v>3472289613.4499998</v>
      </c>
      <c r="E21" s="3">
        <v>3472289613.4499998</v>
      </c>
      <c r="F21">
        <v>46677465</v>
      </c>
      <c r="G21">
        <v>46677465</v>
      </c>
      <c r="H21">
        <v>46677465</v>
      </c>
      <c r="I21">
        <v>16698167</v>
      </c>
      <c r="J21">
        <v>16698167</v>
      </c>
      <c r="K21">
        <v>16698167</v>
      </c>
      <c r="L21">
        <v>402762</v>
      </c>
      <c r="M21">
        <v>402762</v>
      </c>
      <c r="N21">
        <v>402762</v>
      </c>
      <c r="O21">
        <v>959954</v>
      </c>
      <c r="P21">
        <v>959954</v>
      </c>
      <c r="Q21">
        <v>959954</v>
      </c>
      <c r="R21">
        <v>78060</v>
      </c>
      <c r="S21">
        <v>78060</v>
      </c>
      <c r="T21">
        <v>78060</v>
      </c>
    </row>
    <row r="22" spans="1:20" hidden="1" x14ac:dyDescent="0.25">
      <c r="B22">
        <v>2019</v>
      </c>
      <c r="C22" s="3">
        <v>4759799643.8400002</v>
      </c>
      <c r="D22" s="3">
        <v>4759799643.8400002</v>
      </c>
      <c r="E22" s="3">
        <v>4759799643.8400002</v>
      </c>
      <c r="F22">
        <v>60354704</v>
      </c>
      <c r="G22">
        <v>60354704</v>
      </c>
      <c r="H22">
        <v>60354704</v>
      </c>
      <c r="I22">
        <v>22845487</v>
      </c>
      <c r="J22">
        <v>22845487</v>
      </c>
      <c r="K22">
        <v>22845487</v>
      </c>
      <c r="L22">
        <v>573648</v>
      </c>
      <c r="M22">
        <v>573648</v>
      </c>
      <c r="N22">
        <v>573648</v>
      </c>
      <c r="O22">
        <v>1016180</v>
      </c>
      <c r="P22">
        <v>1016180</v>
      </c>
      <c r="Q22">
        <v>1016180</v>
      </c>
      <c r="R22">
        <v>149170</v>
      </c>
      <c r="S22">
        <v>149170</v>
      </c>
      <c r="T22">
        <v>149170</v>
      </c>
    </row>
    <row r="23" spans="1:20" hidden="1" x14ac:dyDescent="0.25"/>
    <row r="24" spans="1:20" s="32" customFormat="1" ht="25.5" customHeight="1" x14ac:dyDescent="0.25">
      <c r="A24" s="39" t="s">
        <v>28</v>
      </c>
      <c r="B24" s="34">
        <v>2021</v>
      </c>
      <c r="C24" s="33">
        <f>(C$17/C20)-1</f>
        <v>-6.1692259168487973E-2</v>
      </c>
      <c r="D24" s="33">
        <f t="shared" ref="D24:E24" si="16">(D$17/D20)-1</f>
        <v>-3.7684549554878322E-3</v>
      </c>
      <c r="E24" s="33">
        <f t="shared" si="16"/>
        <v>4.1451362958085936E-2</v>
      </c>
      <c r="F24" s="33">
        <f t="shared" ref="F24:H24" si="17">(F$17/F20)-1</f>
        <v>-9.6852165129439283E-2</v>
      </c>
      <c r="G24" s="33">
        <f t="shared" si="17"/>
        <v>-1.9948458508940448E-3</v>
      </c>
      <c r="H24" s="33">
        <f t="shared" si="17"/>
        <v>6.5281160316440268E-2</v>
      </c>
      <c r="I24" s="33">
        <f t="shared" ref="I24:N24" si="18">(I$17/I20)-1</f>
        <v>-0.11594812332729554</v>
      </c>
      <c r="J24" s="33">
        <f t="shared" si="18"/>
        <v>4.83561789085587E-2</v>
      </c>
      <c r="K24" s="33">
        <f t="shared" si="18"/>
        <v>0.1210454868606694</v>
      </c>
      <c r="L24" s="33">
        <f t="shared" si="18"/>
        <v>0.16891005722918928</v>
      </c>
      <c r="M24" s="33">
        <f t="shared" si="18"/>
        <v>0.17970801610697484</v>
      </c>
      <c r="N24" s="33">
        <f t="shared" si="18"/>
        <v>0.29461918299403345</v>
      </c>
      <c r="O24" s="33">
        <f t="shared" ref="O24:Q24" si="19">(O$17/O20)-1</f>
        <v>-0.19434927773120547</v>
      </c>
      <c r="P24" s="33">
        <f t="shared" si="19"/>
        <v>-0.14574817949812569</v>
      </c>
      <c r="Q24" s="33">
        <f t="shared" si="19"/>
        <v>-0.11041218079134163</v>
      </c>
      <c r="R24" s="33">
        <f t="shared" ref="R24:T24" si="20">(R$17/R20)-1</f>
        <v>2.488307632832476E-2</v>
      </c>
      <c r="S24" s="33">
        <f t="shared" si="20"/>
        <v>9.5598809447116739E-2</v>
      </c>
      <c r="T24" s="33">
        <f t="shared" si="20"/>
        <v>0.56401926585011108</v>
      </c>
    </row>
    <row r="25" spans="1:20" s="32" customFormat="1" ht="25.5" customHeight="1" x14ac:dyDescent="0.25">
      <c r="A25" s="39"/>
      <c r="B25" s="34">
        <v>2020</v>
      </c>
      <c r="C25" s="33">
        <f t="shared" ref="C25:E25" si="21">(C$17/C21)-1</f>
        <v>0.36191124890239768</v>
      </c>
      <c r="D25" s="33">
        <f t="shared" si="21"/>
        <v>0.44598503099333153</v>
      </c>
      <c r="E25" s="33">
        <f t="shared" si="21"/>
        <v>0.51161955153478877</v>
      </c>
      <c r="F25" s="33">
        <f t="shared" ref="F25:H25" si="22">(F$17/F21)-1</f>
        <v>0.14955565590851627</v>
      </c>
      <c r="G25" s="33">
        <f t="shared" si="22"/>
        <v>0.27029310737635903</v>
      </c>
      <c r="H25" s="33">
        <f t="shared" si="22"/>
        <v>0.35592417508265473</v>
      </c>
      <c r="I25" s="33">
        <f t="shared" ref="I25:N25" si="23">(I$17/I21)-1</f>
        <v>0.14682183610950594</v>
      </c>
      <c r="J25" s="33">
        <f t="shared" si="23"/>
        <v>0.3599629045725885</v>
      </c>
      <c r="K25" s="33">
        <f t="shared" si="23"/>
        <v>0.45425792029600554</v>
      </c>
      <c r="L25" s="33">
        <f t="shared" si="23"/>
        <v>0.23506650881732161</v>
      </c>
      <c r="M25" s="33">
        <f t="shared" si="23"/>
        <v>0.24647559653203599</v>
      </c>
      <c r="N25" s="33">
        <f t="shared" si="23"/>
        <v>0.36789035623368593</v>
      </c>
      <c r="O25" s="33">
        <f t="shared" ref="O25:Q25" si="24">(O$17/O21)-1</f>
        <v>-0.12109785038120469</v>
      </c>
      <c r="P25" s="33">
        <f t="shared" si="24"/>
        <v>-6.8077839934746476E-2</v>
      </c>
      <c r="Q25" s="33">
        <f t="shared" si="24"/>
        <v>-2.9529019256152589E-2</v>
      </c>
      <c r="R25" s="33">
        <f t="shared" ref="R25:T25" si="25">(R$17/R21)-1</f>
        <v>0.27579955687803803</v>
      </c>
      <c r="S25" s="33">
        <f t="shared" si="25"/>
        <v>0.36382823357399152</v>
      </c>
      <c r="T25" s="33">
        <f t="shared" si="25"/>
        <v>0.9469294911852566</v>
      </c>
    </row>
    <row r="26" spans="1:20" s="32" customFormat="1" ht="25.5" customHeight="1" x14ac:dyDescent="0.25">
      <c r="A26" s="39"/>
      <c r="B26" s="34">
        <v>2019</v>
      </c>
      <c r="C26" s="33">
        <f t="shared" ref="C26:E26" si="26">(C$17/C22)-1</f>
        <v>-6.4812307542002623E-3</v>
      </c>
      <c r="D26" s="33">
        <f t="shared" si="26"/>
        <v>5.4850871889156494E-2</v>
      </c>
      <c r="E26" s="33">
        <f t="shared" si="26"/>
        <v>0.10273147212719769</v>
      </c>
      <c r="F26" s="33">
        <f t="shared" ref="F26:H26" si="27">(F$17/F22)-1</f>
        <v>-0.1109500943916184</v>
      </c>
      <c r="G26" s="33">
        <f t="shared" si="27"/>
        <v>-1.7573475974611008E-2</v>
      </c>
      <c r="H26" s="33">
        <f t="shared" si="27"/>
        <v>4.8652367263279039E-2</v>
      </c>
      <c r="I26" s="33">
        <f t="shared" ref="I26:N26" si="28">(I$17/I22)-1</f>
        <v>-0.16176781267113449</v>
      </c>
      <c r="J26" s="33">
        <f t="shared" si="28"/>
        <v>-5.9792687125406196E-3</v>
      </c>
      <c r="K26" s="33">
        <f t="shared" si="28"/>
        <v>6.2942611561547901E-2</v>
      </c>
      <c r="L26" s="33">
        <f t="shared" si="28"/>
        <v>-0.13285175364634394</v>
      </c>
      <c r="M26" s="33">
        <f t="shared" si="28"/>
        <v>-0.12484135879418057</v>
      </c>
      <c r="N26" s="33">
        <f t="shared" si="28"/>
        <v>-3.9595264591889334E-2</v>
      </c>
      <c r="O26" s="33">
        <f t="shared" ref="O26:Q26" si="29">(O$17/O22)-1</f>
        <v>-0.16972816416859116</v>
      </c>
      <c r="P26" s="33">
        <f t="shared" si="29"/>
        <v>-0.11964179058505353</v>
      </c>
      <c r="Q26" s="33">
        <f t="shared" si="29"/>
        <v>-8.322590500799143E-2</v>
      </c>
      <c r="R26" s="33">
        <f t="shared" ref="R26:T26" si="30">(R$17/R22)-1</f>
        <v>-0.33237974519072433</v>
      </c>
      <c r="S26" s="33">
        <f t="shared" si="30"/>
        <v>-0.28631472874716246</v>
      </c>
      <c r="T26" s="33">
        <f t="shared" si="30"/>
        <v>1.8819575530744315E-2</v>
      </c>
    </row>
    <row r="29" spans="1:20" x14ac:dyDescent="0.25">
      <c r="C29" s="1" t="s">
        <v>23</v>
      </c>
    </row>
    <row r="30" spans="1:20" x14ac:dyDescent="0.25">
      <c r="C30" t="s">
        <v>24</v>
      </c>
    </row>
    <row r="31" spans="1:20" x14ac:dyDescent="0.25">
      <c r="C31" t="s">
        <v>25</v>
      </c>
    </row>
    <row r="32" spans="1:20" x14ac:dyDescent="0.25">
      <c r="C32" t="s">
        <v>26</v>
      </c>
    </row>
    <row r="33" spans="3:3" x14ac:dyDescent="0.25">
      <c r="C33" t="s">
        <v>27</v>
      </c>
    </row>
  </sheetData>
  <mergeCells count="8">
    <mergeCell ref="C1:T1"/>
    <mergeCell ref="A24:A26"/>
    <mergeCell ref="C3:E3"/>
    <mergeCell ref="F3:H3"/>
    <mergeCell ref="I3:K3"/>
    <mergeCell ref="L3:N3"/>
    <mergeCell ref="O3:Q3"/>
    <mergeCell ref="R3:T3"/>
  </mergeCells>
  <conditionalFormatting sqref="C24:T2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D. Walker</dc:creator>
  <cp:lastModifiedBy>Phil D. Walker</cp:lastModifiedBy>
  <dcterms:created xsi:type="dcterms:W3CDTF">2022-02-03T22:21:49Z</dcterms:created>
  <dcterms:modified xsi:type="dcterms:W3CDTF">2022-02-07T19:54:58Z</dcterms:modified>
</cp:coreProperties>
</file>