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embeddings/oleObject2.bin" ContentType="application/vnd.openxmlformats-officedocument.oleObject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" yWindow="5112" windowWidth="23064" windowHeight="5064" activeTab="2"/>
  </bookViews>
  <sheets>
    <sheet name="For Phil" sheetId="1" r:id="rId1"/>
    <sheet name="MLE" sheetId="3" r:id="rId2"/>
    <sheet name="Sim" sheetId="5" r:id="rId3"/>
  </sheets>
  <externalReferences>
    <externalReference r:id="rId4"/>
  </externalReferences>
  <definedNames>
    <definedName name="alpha">'[1]CF+BC'!$AC$2</definedName>
    <definedName name="alphatilde">'[1]CF+BC'!$AC$14</definedName>
    <definedName name="gamma" localSheetId="2">Sim!$B$2</definedName>
    <definedName name="gamma">MLE!$B$1</definedName>
    <definedName name="k">[1]halibut_1982_2B!$W$3</definedName>
    <definedName name="L_inf">[1]halibut_1982_2B!$W$2</definedName>
    <definedName name="n">[1]halibut_1982_2B!$W$10</definedName>
    <definedName name="rho">'[1]CF+BC'!$AC$3</definedName>
    <definedName name="solver_adj" localSheetId="1" hidden="1">MLE!$B$1:$B$3</definedName>
    <definedName name="solver_adj" localSheetId="2" hidden="1">Sim!$D$2:$D$4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MLE!$B$3</definedName>
    <definedName name="solver_lhs1" localSheetId="2" hidden="1">Sim!$D$4</definedName>
    <definedName name="solver_lhs2" localSheetId="1" hidden="1">MLE!$B$1</definedName>
    <definedName name="solver_lhs2" localSheetId="2" hidden="1">Sim!$B$2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2" hidden="1">Sim!$D$9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3</definedName>
    <definedName name="solver_rel2" localSheetId="1" hidden="1">3</definedName>
    <definedName name="solver_rel2" localSheetId="2" hidden="1">3</definedName>
    <definedName name="solver_rhs1" localSheetId="1" hidden="1">0.99999</definedName>
    <definedName name="solver_rhs1" localSheetId="2" hidden="1">0.000001</definedName>
    <definedName name="solver_rhs2" localSheetId="1" hidden="1">0.00001</definedName>
    <definedName name="solver_rhs2" localSheetId="2" hidden="1">0.00001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45621" calcMode="manual"/>
</workbook>
</file>

<file path=xl/calcChain.xml><?xml version="1.0" encoding="utf-8"?>
<calcChain xmlns="http://schemas.openxmlformats.org/spreadsheetml/2006/main">
  <c r="B6" i="5" l="1"/>
  <c r="C6" i="5"/>
  <c r="Y3" i="5"/>
  <c r="Z3" i="5" s="1"/>
  <c r="Y4" i="5"/>
  <c r="Z4" i="5" s="1"/>
  <c r="Y5" i="5"/>
  <c r="Z5" i="5" s="1"/>
  <c r="Y6" i="5"/>
  <c r="Z6" i="5" s="1"/>
  <c r="Y7" i="5"/>
  <c r="Z7" i="5" s="1"/>
  <c r="Y8" i="5"/>
  <c r="Z8" i="5" s="1"/>
  <c r="Y9" i="5"/>
  <c r="Z9" i="5" s="1"/>
  <c r="Y10" i="5"/>
  <c r="Z10" i="5" s="1"/>
  <c r="Y11" i="5"/>
  <c r="Z11" i="5" s="1"/>
  <c r="Y12" i="5"/>
  <c r="Z12" i="5" s="1"/>
  <c r="Y13" i="5"/>
  <c r="Z13" i="5" s="1"/>
  <c r="Y14" i="5"/>
  <c r="Z14" i="5" s="1"/>
  <c r="Y15" i="5"/>
  <c r="Z15" i="5" s="1"/>
  <c r="Y16" i="5"/>
  <c r="Z16" i="5" s="1"/>
  <c r="Y17" i="5"/>
  <c r="Z17" i="5" s="1"/>
  <c r="Y18" i="5"/>
  <c r="Z18" i="5" s="1"/>
  <c r="Y19" i="5"/>
  <c r="Z19" i="5" s="1"/>
  <c r="Y20" i="5"/>
  <c r="Z20" i="5" s="1"/>
  <c r="Y21" i="5"/>
  <c r="Z21" i="5" s="1"/>
  <c r="Y22" i="5"/>
  <c r="Z22" i="5" s="1"/>
  <c r="Y23" i="5"/>
  <c r="Z23" i="5" s="1"/>
  <c r="Y24" i="5"/>
  <c r="Z24" i="5" s="1"/>
  <c r="Y25" i="5"/>
  <c r="Z25" i="5" s="1"/>
  <c r="Y26" i="5"/>
  <c r="Z26" i="5" s="1"/>
  <c r="Y27" i="5"/>
  <c r="Z27" i="5" s="1"/>
  <c r="Y28" i="5"/>
  <c r="Z28" i="5" s="1"/>
  <c r="Y29" i="5"/>
  <c r="Z29" i="5" s="1"/>
  <c r="Y30" i="5"/>
  <c r="Z30" i="5" s="1"/>
  <c r="Y31" i="5"/>
  <c r="Z31" i="5" s="1"/>
  <c r="Y32" i="5"/>
  <c r="Z32" i="5" s="1"/>
  <c r="Y33" i="5"/>
  <c r="Z33" i="5" s="1"/>
  <c r="Y34" i="5"/>
  <c r="Z34" i="5" s="1"/>
  <c r="Y35" i="5"/>
  <c r="Z35" i="5" s="1"/>
  <c r="Y36" i="5"/>
  <c r="Z36" i="5" s="1"/>
  <c r="Y37" i="5"/>
  <c r="Z37" i="5" s="1"/>
  <c r="Y38" i="5"/>
  <c r="Z38" i="5" s="1"/>
  <c r="Y39" i="5"/>
  <c r="Z39" i="5" s="1"/>
  <c r="Y40" i="5"/>
  <c r="Z40" i="5" s="1"/>
  <c r="Y41" i="5"/>
  <c r="Z41" i="5" s="1"/>
  <c r="Y42" i="5"/>
  <c r="Z42" i="5" s="1"/>
  <c r="Y43" i="5"/>
  <c r="Z43" i="5" s="1"/>
  <c r="Y44" i="5"/>
  <c r="Z44" i="5" s="1"/>
  <c r="Y45" i="5"/>
  <c r="Z45" i="5" s="1"/>
  <c r="Y46" i="5"/>
  <c r="Z46" i="5" s="1"/>
  <c r="Y47" i="5"/>
  <c r="Z47" i="5" s="1"/>
  <c r="Y48" i="5"/>
  <c r="Z48" i="5" s="1"/>
  <c r="Y49" i="5"/>
  <c r="Z49" i="5" s="1"/>
  <c r="Y50" i="5"/>
  <c r="Z50" i="5" s="1"/>
  <c r="Y51" i="5"/>
  <c r="Z51" i="5" s="1"/>
  <c r="Y52" i="5"/>
  <c r="Z52" i="5" s="1"/>
  <c r="Y53" i="5"/>
  <c r="Z53" i="5" s="1"/>
  <c r="Y54" i="5"/>
  <c r="Z54" i="5" s="1"/>
  <c r="Y55" i="5"/>
  <c r="Z55" i="5" s="1"/>
  <c r="Y56" i="5"/>
  <c r="Z56" i="5" s="1"/>
  <c r="Y57" i="5"/>
  <c r="Z57" i="5" s="1"/>
  <c r="Y58" i="5"/>
  <c r="Z58" i="5" s="1"/>
  <c r="Y59" i="5"/>
  <c r="Z59" i="5" s="1"/>
  <c r="Y60" i="5"/>
  <c r="Z60" i="5" s="1"/>
  <c r="Y61" i="5"/>
  <c r="Z61" i="5" s="1"/>
  <c r="Y62" i="5"/>
  <c r="Z62" i="5" s="1"/>
  <c r="Y63" i="5"/>
  <c r="Z63" i="5" s="1"/>
  <c r="Y64" i="5"/>
  <c r="Z64" i="5" s="1"/>
  <c r="Y65" i="5"/>
  <c r="Z65" i="5" s="1"/>
  <c r="Y66" i="5"/>
  <c r="Z66" i="5" s="1"/>
  <c r="Y67" i="5"/>
  <c r="Z67" i="5" s="1"/>
  <c r="Y68" i="5"/>
  <c r="Z68" i="5" s="1"/>
  <c r="Y69" i="5"/>
  <c r="Z69" i="5" s="1"/>
  <c r="Y70" i="5"/>
  <c r="Z70" i="5" s="1"/>
  <c r="Y71" i="5"/>
  <c r="Z71" i="5" s="1"/>
  <c r="Y72" i="5"/>
  <c r="Z72" i="5" s="1"/>
  <c r="Y73" i="5"/>
  <c r="Z73" i="5" s="1"/>
  <c r="Y74" i="5"/>
  <c r="Z74" i="5" s="1"/>
  <c r="Y75" i="5"/>
  <c r="Z75" i="5" s="1"/>
  <c r="Y76" i="5"/>
  <c r="Z76" i="5" s="1"/>
  <c r="Y77" i="5"/>
  <c r="Z77" i="5" s="1"/>
  <c r="Y78" i="5"/>
  <c r="Z78" i="5" s="1"/>
  <c r="Y79" i="5"/>
  <c r="Z79" i="5" s="1"/>
  <c r="Y80" i="5"/>
  <c r="Z80" i="5" s="1"/>
  <c r="Y81" i="5"/>
  <c r="Z81" i="5" s="1"/>
  <c r="Y82" i="5"/>
  <c r="Z82" i="5" s="1"/>
  <c r="Y83" i="5"/>
  <c r="Z83" i="5" s="1"/>
  <c r="Y84" i="5"/>
  <c r="Z84" i="5" s="1"/>
  <c r="Y85" i="5"/>
  <c r="Z85" i="5" s="1"/>
  <c r="Y86" i="5"/>
  <c r="Z86" i="5" s="1"/>
  <c r="Y87" i="5"/>
  <c r="Z87" i="5" s="1"/>
  <c r="Y88" i="5"/>
  <c r="Z88" i="5" s="1"/>
  <c r="Y89" i="5"/>
  <c r="Z89" i="5" s="1"/>
  <c r="Y90" i="5"/>
  <c r="Z90" i="5" s="1"/>
  <c r="Y91" i="5"/>
  <c r="Z91" i="5" s="1"/>
  <c r="Y92" i="5"/>
  <c r="Z92" i="5" s="1"/>
  <c r="Y93" i="5"/>
  <c r="Z93" i="5" s="1"/>
  <c r="Y94" i="5"/>
  <c r="Z94" i="5" s="1"/>
  <c r="Y95" i="5"/>
  <c r="Z95" i="5" s="1"/>
  <c r="Y96" i="5"/>
  <c r="Z96" i="5" s="1"/>
  <c r="Y97" i="5"/>
  <c r="Z97" i="5" s="1"/>
  <c r="Y98" i="5"/>
  <c r="Z98" i="5" s="1"/>
  <c r="Y99" i="5"/>
  <c r="Z99" i="5" s="1"/>
  <c r="Y100" i="5"/>
  <c r="Z100" i="5" s="1"/>
  <c r="Y101" i="5"/>
  <c r="Z101" i="5" s="1"/>
  <c r="Y102" i="5"/>
  <c r="Z102" i="5" s="1"/>
  <c r="Y103" i="5"/>
  <c r="Z103" i="5" s="1"/>
  <c r="Y104" i="5"/>
  <c r="Z104" i="5" s="1"/>
  <c r="Y105" i="5"/>
  <c r="Z105" i="5" s="1"/>
  <c r="Y106" i="5"/>
  <c r="Z106" i="5" s="1"/>
  <c r="Y107" i="5"/>
  <c r="Z107" i="5" s="1"/>
  <c r="Y108" i="5"/>
  <c r="Z108" i="5" s="1"/>
  <c r="Y109" i="5"/>
  <c r="Z109" i="5" s="1"/>
  <c r="Y110" i="5"/>
  <c r="Z110" i="5" s="1"/>
  <c r="Y111" i="5"/>
  <c r="Z111" i="5" s="1"/>
  <c r="Y112" i="5"/>
  <c r="Z112" i="5" s="1"/>
  <c r="Y113" i="5"/>
  <c r="Z113" i="5" s="1"/>
  <c r="Y114" i="5"/>
  <c r="Z114" i="5" s="1"/>
  <c r="Y115" i="5"/>
  <c r="Z115" i="5" s="1"/>
  <c r="Y116" i="5"/>
  <c r="Z116" i="5" s="1"/>
  <c r="Y117" i="5"/>
  <c r="Z117" i="5" s="1"/>
  <c r="Y118" i="5"/>
  <c r="Z118" i="5" s="1"/>
  <c r="Y119" i="5"/>
  <c r="Z119" i="5" s="1"/>
  <c r="Y120" i="5"/>
  <c r="Z120" i="5" s="1"/>
  <c r="Y121" i="5"/>
  <c r="Z121" i="5" s="1"/>
  <c r="Y122" i="5"/>
  <c r="Z122" i="5" s="1"/>
  <c r="Y123" i="5"/>
  <c r="Z123" i="5" s="1"/>
  <c r="Y124" i="5"/>
  <c r="Z124" i="5" s="1"/>
  <c r="Y125" i="5"/>
  <c r="Z125" i="5" s="1"/>
  <c r="Y126" i="5"/>
  <c r="Z126" i="5" s="1"/>
  <c r="Y127" i="5"/>
  <c r="Z127" i="5" s="1"/>
  <c r="Y128" i="5"/>
  <c r="Z128" i="5" s="1"/>
  <c r="Y129" i="5"/>
  <c r="Z129" i="5" s="1"/>
  <c r="Y130" i="5"/>
  <c r="Z130" i="5" s="1"/>
  <c r="Y131" i="5"/>
  <c r="Z131" i="5" s="1"/>
  <c r="Y132" i="5"/>
  <c r="Z132" i="5" s="1"/>
  <c r="Y133" i="5"/>
  <c r="Z133" i="5" s="1"/>
  <c r="Y134" i="5"/>
  <c r="Z134" i="5" s="1"/>
  <c r="Y135" i="5"/>
  <c r="Z135" i="5" s="1"/>
  <c r="Y136" i="5"/>
  <c r="Z136" i="5" s="1"/>
  <c r="Y137" i="5"/>
  <c r="Z137" i="5" s="1"/>
  <c r="Y138" i="5"/>
  <c r="Z138" i="5" s="1"/>
  <c r="Y139" i="5"/>
  <c r="Z139" i="5" s="1"/>
  <c r="Y140" i="5"/>
  <c r="Z140" i="5" s="1"/>
  <c r="Y141" i="5"/>
  <c r="Z141" i="5" s="1"/>
  <c r="Y142" i="5"/>
  <c r="Z142" i="5" s="1"/>
  <c r="Y143" i="5"/>
  <c r="Z143" i="5" s="1"/>
  <c r="Y144" i="5"/>
  <c r="Z144" i="5" s="1"/>
  <c r="Y145" i="5"/>
  <c r="Z145" i="5" s="1"/>
  <c r="Y146" i="5"/>
  <c r="Z146" i="5" s="1"/>
  <c r="Y147" i="5"/>
  <c r="Z147" i="5" s="1"/>
  <c r="Y148" i="5"/>
  <c r="Z148" i="5" s="1"/>
  <c r="Y149" i="5"/>
  <c r="Z149" i="5" s="1"/>
  <c r="Y150" i="5"/>
  <c r="Z150" i="5" s="1"/>
  <c r="Y151" i="5"/>
  <c r="Z151" i="5" s="1"/>
  <c r="Y152" i="5"/>
  <c r="Z152" i="5" s="1"/>
  <c r="Y153" i="5"/>
  <c r="Z153" i="5" s="1"/>
  <c r="Y154" i="5"/>
  <c r="Z154" i="5" s="1"/>
  <c r="Y155" i="5"/>
  <c r="Z155" i="5" s="1"/>
  <c r="Y156" i="5"/>
  <c r="Z156" i="5" s="1"/>
  <c r="Y157" i="5"/>
  <c r="Z157" i="5" s="1"/>
  <c r="Y158" i="5"/>
  <c r="Z158" i="5" s="1"/>
  <c r="Y159" i="5"/>
  <c r="Z159" i="5" s="1"/>
  <c r="Y160" i="5"/>
  <c r="Z160" i="5" s="1"/>
  <c r="Y161" i="5"/>
  <c r="Z161" i="5" s="1"/>
  <c r="Y162" i="5"/>
  <c r="Z162" i="5" s="1"/>
  <c r="Y163" i="5"/>
  <c r="Z163" i="5" s="1"/>
  <c r="Y164" i="5"/>
  <c r="Z164" i="5" s="1"/>
  <c r="Y165" i="5"/>
  <c r="Z165" i="5" s="1"/>
  <c r="Y166" i="5"/>
  <c r="Z166" i="5" s="1"/>
  <c r="Y167" i="5"/>
  <c r="Z167" i="5" s="1"/>
  <c r="Y168" i="5"/>
  <c r="Z168" i="5" s="1"/>
  <c r="Y169" i="5"/>
  <c r="Z169" i="5" s="1"/>
  <c r="Y170" i="5"/>
  <c r="Z170" i="5" s="1"/>
  <c r="Y171" i="5"/>
  <c r="Z171" i="5" s="1"/>
  <c r="Y172" i="5"/>
  <c r="Z172" i="5" s="1"/>
  <c r="Y173" i="5"/>
  <c r="Z173" i="5" s="1"/>
  <c r="Y174" i="5"/>
  <c r="Z174" i="5" s="1"/>
  <c r="Y175" i="5"/>
  <c r="Z175" i="5" s="1"/>
  <c r="Y176" i="5"/>
  <c r="Z176" i="5" s="1"/>
  <c r="Y177" i="5"/>
  <c r="Z177" i="5" s="1"/>
  <c r="Y178" i="5"/>
  <c r="Z178" i="5" s="1"/>
  <c r="Y179" i="5"/>
  <c r="Z179" i="5" s="1"/>
  <c r="Y180" i="5"/>
  <c r="Z180" i="5" s="1"/>
  <c r="Y181" i="5"/>
  <c r="Z181" i="5" s="1"/>
  <c r="Y182" i="5"/>
  <c r="Z182" i="5" s="1"/>
  <c r="Y183" i="5"/>
  <c r="Z183" i="5" s="1"/>
  <c r="Y184" i="5"/>
  <c r="Z184" i="5" s="1"/>
  <c r="Y185" i="5"/>
  <c r="Z185" i="5" s="1"/>
  <c r="Y186" i="5"/>
  <c r="Z186" i="5" s="1"/>
  <c r="Y187" i="5"/>
  <c r="Z187" i="5" s="1"/>
  <c r="Y188" i="5"/>
  <c r="Z188" i="5" s="1"/>
  <c r="Y189" i="5"/>
  <c r="Z189" i="5" s="1"/>
  <c r="Y190" i="5"/>
  <c r="Z190" i="5" s="1"/>
  <c r="Y191" i="5"/>
  <c r="Z191" i="5" s="1"/>
  <c r="Y192" i="5"/>
  <c r="Z192" i="5" s="1"/>
  <c r="Y193" i="5"/>
  <c r="Z193" i="5" s="1"/>
  <c r="Y194" i="5"/>
  <c r="Z194" i="5" s="1"/>
  <c r="Y195" i="5"/>
  <c r="Z195" i="5" s="1"/>
  <c r="Y196" i="5"/>
  <c r="Z196" i="5" s="1"/>
  <c r="Y197" i="5"/>
  <c r="Z197" i="5" s="1"/>
  <c r="Y198" i="5"/>
  <c r="Z198" i="5" s="1"/>
  <c r="Y199" i="5"/>
  <c r="Z199" i="5" s="1"/>
  <c r="Y200" i="5"/>
  <c r="Z200" i="5" s="1"/>
  <c r="Y201" i="5"/>
  <c r="Z201" i="5" s="1"/>
  <c r="Y202" i="5"/>
  <c r="Z202" i="5" s="1"/>
  <c r="Y203" i="5"/>
  <c r="Z203" i="5" s="1"/>
  <c r="Y204" i="5"/>
  <c r="Z204" i="5" s="1"/>
  <c r="Y205" i="5"/>
  <c r="Z205" i="5" s="1"/>
  <c r="Y206" i="5"/>
  <c r="Z206" i="5" s="1"/>
  <c r="Y207" i="5"/>
  <c r="Z207" i="5" s="1"/>
  <c r="Y208" i="5"/>
  <c r="Z208" i="5" s="1"/>
  <c r="Y209" i="5"/>
  <c r="Z209" i="5" s="1"/>
  <c r="Y210" i="5"/>
  <c r="Z210" i="5" s="1"/>
  <c r="Y211" i="5"/>
  <c r="Z211" i="5" s="1"/>
  <c r="Y212" i="5"/>
  <c r="Z212" i="5" s="1"/>
  <c r="Y213" i="5"/>
  <c r="Z213" i="5" s="1"/>
  <c r="Y214" i="5"/>
  <c r="Z214" i="5" s="1"/>
  <c r="Y215" i="5"/>
  <c r="Z215" i="5" s="1"/>
  <c r="Y216" i="5"/>
  <c r="Z216" i="5" s="1"/>
  <c r="Y217" i="5"/>
  <c r="Z217" i="5" s="1"/>
  <c r="Y218" i="5"/>
  <c r="Z218" i="5" s="1"/>
  <c r="Y219" i="5"/>
  <c r="Z219" i="5" s="1"/>
  <c r="Y220" i="5"/>
  <c r="Z220" i="5" s="1"/>
  <c r="Y221" i="5"/>
  <c r="Z221" i="5" s="1"/>
  <c r="Y222" i="5"/>
  <c r="Z222" i="5" s="1"/>
  <c r="Y223" i="5"/>
  <c r="Z223" i="5" s="1"/>
  <c r="Y224" i="5"/>
  <c r="Z224" i="5" s="1"/>
  <c r="Y225" i="5"/>
  <c r="Z225" i="5" s="1"/>
  <c r="Y226" i="5"/>
  <c r="Z226" i="5" s="1"/>
  <c r="Y227" i="5"/>
  <c r="Z227" i="5" s="1"/>
  <c r="Y228" i="5"/>
  <c r="Z228" i="5" s="1"/>
  <c r="Y229" i="5"/>
  <c r="Z229" i="5" s="1"/>
  <c r="Y230" i="5"/>
  <c r="Z230" i="5" s="1"/>
  <c r="Y231" i="5"/>
  <c r="Z231" i="5" s="1"/>
  <c r="Y232" i="5"/>
  <c r="Z232" i="5" s="1"/>
  <c r="Y233" i="5"/>
  <c r="Z233" i="5" s="1"/>
  <c r="Y234" i="5"/>
  <c r="Z234" i="5" s="1"/>
  <c r="Y235" i="5"/>
  <c r="Z235" i="5" s="1"/>
  <c r="Y236" i="5"/>
  <c r="Z236" i="5" s="1"/>
  <c r="Y237" i="5"/>
  <c r="Z237" i="5" s="1"/>
  <c r="Y238" i="5"/>
  <c r="Z238" i="5" s="1"/>
  <c r="Y239" i="5"/>
  <c r="Z239" i="5" s="1"/>
  <c r="Y240" i="5"/>
  <c r="Z240" i="5" s="1"/>
  <c r="Y241" i="5"/>
  <c r="Z241" i="5" s="1"/>
  <c r="Y242" i="5"/>
  <c r="Z242" i="5" s="1"/>
  <c r="Y243" i="5"/>
  <c r="Z243" i="5" s="1"/>
  <c r="Y244" i="5"/>
  <c r="Z244" i="5" s="1"/>
  <c r="Y245" i="5"/>
  <c r="Z245" i="5" s="1"/>
  <c r="Y246" i="5"/>
  <c r="Z246" i="5" s="1"/>
  <c r="Y247" i="5"/>
  <c r="Z247" i="5" s="1"/>
  <c r="Y248" i="5"/>
  <c r="Z248" i="5" s="1"/>
  <c r="Y249" i="5"/>
  <c r="Z249" i="5" s="1"/>
  <c r="Y250" i="5"/>
  <c r="Z250" i="5" s="1"/>
  <c r="Y251" i="5"/>
  <c r="Z251" i="5" s="1"/>
  <c r="Y252" i="5"/>
  <c r="Z252" i="5" s="1"/>
  <c r="Y253" i="5"/>
  <c r="Z253" i="5" s="1"/>
  <c r="Y254" i="5"/>
  <c r="Z254" i="5" s="1"/>
  <c r="Y255" i="5"/>
  <c r="Z255" i="5" s="1"/>
  <c r="Y256" i="5"/>
  <c r="Z256" i="5" s="1"/>
  <c r="Y257" i="5"/>
  <c r="Z257" i="5" s="1"/>
  <c r="Y258" i="5"/>
  <c r="Z258" i="5" s="1"/>
  <c r="Y259" i="5"/>
  <c r="Z259" i="5" s="1"/>
  <c r="Y260" i="5"/>
  <c r="Z260" i="5" s="1"/>
  <c r="Y261" i="5"/>
  <c r="Z261" i="5" s="1"/>
  <c r="Y262" i="5"/>
  <c r="Z262" i="5" s="1"/>
  <c r="Y263" i="5"/>
  <c r="Z263" i="5" s="1"/>
  <c r="Y264" i="5"/>
  <c r="Z264" i="5" s="1"/>
  <c r="Y265" i="5"/>
  <c r="Z265" i="5" s="1"/>
  <c r="Y266" i="5"/>
  <c r="Z266" i="5" s="1"/>
  <c r="Y267" i="5"/>
  <c r="Z267" i="5" s="1"/>
  <c r="Y268" i="5"/>
  <c r="Z268" i="5" s="1"/>
  <c r="Y269" i="5"/>
  <c r="Z269" i="5" s="1"/>
  <c r="Y270" i="5"/>
  <c r="Z270" i="5" s="1"/>
  <c r="Y271" i="5"/>
  <c r="Z271" i="5" s="1"/>
  <c r="Y272" i="5"/>
  <c r="Z272" i="5" s="1"/>
  <c r="Y273" i="5"/>
  <c r="Z273" i="5" s="1"/>
  <c r="Y274" i="5"/>
  <c r="Z274" i="5" s="1"/>
  <c r="Y275" i="5"/>
  <c r="Z275" i="5" s="1"/>
  <c r="Y276" i="5"/>
  <c r="Z276" i="5" s="1"/>
  <c r="Y277" i="5"/>
  <c r="Z277" i="5" s="1"/>
  <c r="Y278" i="5"/>
  <c r="Z278" i="5" s="1"/>
  <c r="Y279" i="5"/>
  <c r="Z279" i="5" s="1"/>
  <c r="Y280" i="5"/>
  <c r="Z280" i="5" s="1"/>
  <c r="Y281" i="5"/>
  <c r="Z281" i="5" s="1"/>
  <c r="Y282" i="5"/>
  <c r="Z282" i="5" s="1"/>
  <c r="Y283" i="5"/>
  <c r="Z283" i="5" s="1"/>
  <c r="Y284" i="5"/>
  <c r="Z284" i="5" s="1"/>
  <c r="Y285" i="5"/>
  <c r="Z285" i="5" s="1"/>
  <c r="Y286" i="5"/>
  <c r="Z286" i="5" s="1"/>
  <c r="Y287" i="5"/>
  <c r="Z287" i="5" s="1"/>
  <c r="Y288" i="5"/>
  <c r="Z288" i="5" s="1"/>
  <c r="Y289" i="5"/>
  <c r="Z289" i="5" s="1"/>
  <c r="Y290" i="5"/>
  <c r="Z290" i="5" s="1"/>
  <c r="Y291" i="5"/>
  <c r="Z291" i="5" s="1"/>
  <c r="Y292" i="5"/>
  <c r="Z292" i="5" s="1"/>
  <c r="Y293" i="5"/>
  <c r="Z293" i="5" s="1"/>
  <c r="Y294" i="5"/>
  <c r="Z294" i="5" s="1"/>
  <c r="Y295" i="5"/>
  <c r="Z295" i="5" s="1"/>
  <c r="Y296" i="5"/>
  <c r="Z296" i="5" s="1"/>
  <c r="Y297" i="5"/>
  <c r="Z297" i="5" s="1"/>
  <c r="Y298" i="5"/>
  <c r="Z298" i="5" s="1"/>
  <c r="Y299" i="5"/>
  <c r="Z299" i="5" s="1"/>
  <c r="Y300" i="5"/>
  <c r="Z300" i="5" s="1"/>
  <c r="Y301" i="5"/>
  <c r="Z301" i="5" s="1"/>
  <c r="Y302" i="5"/>
  <c r="Z302" i="5" s="1"/>
  <c r="Y303" i="5"/>
  <c r="Z303" i="5" s="1"/>
  <c r="Y304" i="5"/>
  <c r="Z304" i="5" s="1"/>
  <c r="Y305" i="5"/>
  <c r="Z305" i="5" s="1"/>
  <c r="Y306" i="5"/>
  <c r="Z306" i="5" s="1"/>
  <c r="Y307" i="5"/>
  <c r="Z307" i="5" s="1"/>
  <c r="Y308" i="5"/>
  <c r="Z308" i="5" s="1"/>
  <c r="Y309" i="5"/>
  <c r="Z309" i="5" s="1"/>
  <c r="Y310" i="5"/>
  <c r="Z310" i="5" s="1"/>
  <c r="Y311" i="5"/>
  <c r="Z311" i="5" s="1"/>
  <c r="Y312" i="5"/>
  <c r="Z312" i="5" s="1"/>
  <c r="Y313" i="5"/>
  <c r="Z313" i="5" s="1"/>
  <c r="Y314" i="5"/>
  <c r="Z314" i="5" s="1"/>
  <c r="Y315" i="5"/>
  <c r="Z315" i="5" s="1"/>
  <c r="Y316" i="5"/>
  <c r="Z316" i="5" s="1"/>
  <c r="Y317" i="5"/>
  <c r="Z317" i="5" s="1"/>
  <c r="Y318" i="5"/>
  <c r="Z318" i="5" s="1"/>
  <c r="Y319" i="5"/>
  <c r="Z319" i="5" s="1"/>
  <c r="Y320" i="5"/>
  <c r="Z320" i="5" s="1"/>
  <c r="Y321" i="5"/>
  <c r="Z321" i="5" s="1"/>
  <c r="Y2" i="5"/>
  <c r="Z2" i="5" s="1"/>
  <c r="D8" i="5" l="1"/>
  <c r="AA3" i="5"/>
  <c r="AA4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25" i="5"/>
  <c r="AA26" i="5"/>
  <c r="AA27" i="5"/>
  <c r="AA28" i="5"/>
  <c r="AA29" i="5"/>
  <c r="AA30" i="5"/>
  <c r="AA31" i="5"/>
  <c r="AA32" i="5"/>
  <c r="AA33" i="5"/>
  <c r="AA34" i="5"/>
  <c r="AA35" i="5"/>
  <c r="AA36" i="5"/>
  <c r="AA37" i="5"/>
  <c r="AA38" i="5"/>
  <c r="AA39" i="5"/>
  <c r="AA40" i="5"/>
  <c r="AA41" i="5"/>
  <c r="AA42" i="5"/>
  <c r="AA43" i="5"/>
  <c r="AA44" i="5"/>
  <c r="AA45" i="5"/>
  <c r="AA46" i="5"/>
  <c r="AA47" i="5"/>
  <c r="AA48" i="5"/>
  <c r="AA49" i="5"/>
  <c r="AA50" i="5"/>
  <c r="AA51" i="5"/>
  <c r="AA52" i="5"/>
  <c r="AA53" i="5"/>
  <c r="AA54" i="5"/>
  <c r="AA55" i="5"/>
  <c r="AA56" i="5"/>
  <c r="AA57" i="5"/>
  <c r="AA58" i="5"/>
  <c r="AA59" i="5"/>
  <c r="AA60" i="5"/>
  <c r="AA61" i="5"/>
  <c r="AA62" i="5"/>
  <c r="AA63" i="5"/>
  <c r="AA64" i="5"/>
  <c r="AA65" i="5"/>
  <c r="AA66" i="5"/>
  <c r="AA67" i="5"/>
  <c r="AA68" i="5"/>
  <c r="AA69" i="5"/>
  <c r="AA70" i="5"/>
  <c r="AA71" i="5"/>
  <c r="AA72" i="5"/>
  <c r="AA73" i="5"/>
  <c r="AA74" i="5"/>
  <c r="AA75" i="5"/>
  <c r="AA76" i="5"/>
  <c r="AA77" i="5"/>
  <c r="AA78" i="5"/>
  <c r="AA79" i="5"/>
  <c r="AA80" i="5"/>
  <c r="AA81" i="5"/>
  <c r="AA82" i="5"/>
  <c r="AA83" i="5"/>
  <c r="AA84" i="5"/>
  <c r="AA85" i="5"/>
  <c r="AA86" i="5"/>
  <c r="AA87" i="5"/>
  <c r="AA88" i="5"/>
  <c r="AA89" i="5"/>
  <c r="AA90" i="5"/>
  <c r="AA91" i="5"/>
  <c r="AA92" i="5"/>
  <c r="AA93" i="5"/>
  <c r="AA94" i="5"/>
  <c r="AA95" i="5"/>
  <c r="AA96" i="5"/>
  <c r="AA97" i="5"/>
  <c r="AA98" i="5"/>
  <c r="AA99" i="5"/>
  <c r="AA100" i="5"/>
  <c r="AA101" i="5"/>
  <c r="AA102" i="5"/>
  <c r="AA103" i="5"/>
  <c r="AA104" i="5"/>
  <c r="AA105" i="5"/>
  <c r="AA106" i="5"/>
  <c r="AA107" i="5"/>
  <c r="AA108" i="5"/>
  <c r="AA109" i="5"/>
  <c r="AA110" i="5"/>
  <c r="AA111" i="5"/>
  <c r="AA112" i="5"/>
  <c r="AA113" i="5"/>
  <c r="AA114" i="5"/>
  <c r="AA115" i="5"/>
  <c r="AA116" i="5"/>
  <c r="AA117" i="5"/>
  <c r="AA118" i="5"/>
  <c r="AA119" i="5"/>
  <c r="AA120" i="5"/>
  <c r="AA121" i="5"/>
  <c r="AA122" i="5"/>
  <c r="AA123" i="5"/>
  <c r="AA124" i="5"/>
  <c r="AA125" i="5"/>
  <c r="AA126" i="5"/>
  <c r="AA127" i="5"/>
  <c r="AA128" i="5"/>
  <c r="AA129" i="5"/>
  <c r="AA130" i="5"/>
  <c r="AA131" i="5"/>
  <c r="AA132" i="5"/>
  <c r="AA133" i="5"/>
  <c r="AA134" i="5"/>
  <c r="AA135" i="5"/>
  <c r="AA136" i="5"/>
  <c r="AA137" i="5"/>
  <c r="AA138" i="5"/>
  <c r="AA139" i="5"/>
  <c r="AA140" i="5"/>
  <c r="AA141" i="5"/>
  <c r="AA142" i="5"/>
  <c r="AA143" i="5"/>
  <c r="AA144" i="5"/>
  <c r="AA145" i="5"/>
  <c r="AA146" i="5"/>
  <c r="AA147" i="5"/>
  <c r="AA148" i="5"/>
  <c r="AA149" i="5"/>
  <c r="AA150" i="5"/>
  <c r="AA151" i="5"/>
  <c r="AA152" i="5"/>
  <c r="AA153" i="5"/>
  <c r="AA154" i="5"/>
  <c r="AA155" i="5"/>
  <c r="AA156" i="5"/>
  <c r="AA157" i="5"/>
  <c r="AA158" i="5"/>
  <c r="AA159" i="5"/>
  <c r="AA160" i="5"/>
  <c r="AA161" i="5"/>
  <c r="AA162" i="5"/>
  <c r="AA163" i="5"/>
  <c r="AA164" i="5"/>
  <c r="AA165" i="5"/>
  <c r="AA166" i="5"/>
  <c r="AA167" i="5"/>
  <c r="AA168" i="5"/>
  <c r="AA169" i="5"/>
  <c r="AA170" i="5"/>
  <c r="AA171" i="5"/>
  <c r="AA172" i="5"/>
  <c r="AA173" i="5"/>
  <c r="AA174" i="5"/>
  <c r="AA175" i="5"/>
  <c r="AA176" i="5"/>
  <c r="AA177" i="5"/>
  <c r="AA178" i="5"/>
  <c r="AA179" i="5"/>
  <c r="AA180" i="5"/>
  <c r="AA181" i="5"/>
  <c r="AA182" i="5"/>
  <c r="AA183" i="5"/>
  <c r="AA184" i="5"/>
  <c r="AA185" i="5"/>
  <c r="AA186" i="5"/>
  <c r="AA187" i="5"/>
  <c r="AA188" i="5"/>
  <c r="AA189" i="5"/>
  <c r="AA190" i="5"/>
  <c r="AA191" i="5"/>
  <c r="AA192" i="5"/>
  <c r="AA193" i="5"/>
  <c r="AA194" i="5"/>
  <c r="AA195" i="5"/>
  <c r="AA196" i="5"/>
  <c r="AA197" i="5"/>
  <c r="AA198" i="5"/>
  <c r="AA199" i="5"/>
  <c r="AA200" i="5"/>
  <c r="AA201" i="5"/>
  <c r="AA202" i="5"/>
  <c r="AA203" i="5"/>
  <c r="AA204" i="5"/>
  <c r="AA205" i="5"/>
  <c r="AA206" i="5"/>
  <c r="AA207" i="5"/>
  <c r="AA208" i="5"/>
  <c r="AA209" i="5"/>
  <c r="AA210" i="5"/>
  <c r="AA211" i="5"/>
  <c r="AA212" i="5"/>
  <c r="AA213" i="5"/>
  <c r="AA214" i="5"/>
  <c r="AA215" i="5"/>
  <c r="AA216" i="5"/>
  <c r="AA217" i="5"/>
  <c r="AA218" i="5"/>
  <c r="AA219" i="5"/>
  <c r="AA220" i="5"/>
  <c r="AA221" i="5"/>
  <c r="AA222" i="5"/>
  <c r="AA223" i="5"/>
  <c r="AA224" i="5"/>
  <c r="AA225" i="5"/>
  <c r="AA226" i="5"/>
  <c r="AA227" i="5"/>
  <c r="AA228" i="5"/>
  <c r="AA229" i="5"/>
  <c r="AA230" i="5"/>
  <c r="AA231" i="5"/>
  <c r="AA232" i="5"/>
  <c r="AA233" i="5"/>
  <c r="AA234" i="5"/>
  <c r="AA235" i="5"/>
  <c r="AA236" i="5"/>
  <c r="AA237" i="5"/>
  <c r="AA238" i="5"/>
  <c r="AA239" i="5"/>
  <c r="AA240" i="5"/>
  <c r="AA241" i="5"/>
  <c r="AA242" i="5"/>
  <c r="AA243" i="5"/>
  <c r="AA244" i="5"/>
  <c r="AA245" i="5"/>
  <c r="AA246" i="5"/>
  <c r="AA247" i="5"/>
  <c r="AA248" i="5"/>
  <c r="AA249" i="5"/>
  <c r="AA250" i="5"/>
  <c r="AA251" i="5"/>
  <c r="AA252" i="5"/>
  <c r="AA253" i="5"/>
  <c r="AA254" i="5"/>
  <c r="AA255" i="5"/>
  <c r="AA256" i="5"/>
  <c r="AA257" i="5"/>
  <c r="AA258" i="5"/>
  <c r="AA259" i="5"/>
  <c r="AA260" i="5"/>
  <c r="AA261" i="5"/>
  <c r="AA262" i="5"/>
  <c r="AA263" i="5"/>
  <c r="AA264" i="5"/>
  <c r="AA265" i="5"/>
  <c r="AA266" i="5"/>
  <c r="AA267" i="5"/>
  <c r="AA268" i="5"/>
  <c r="AA269" i="5"/>
  <c r="AA270" i="5"/>
  <c r="AA271" i="5"/>
  <c r="AA272" i="5"/>
  <c r="AA273" i="5"/>
  <c r="AA274" i="5"/>
  <c r="AA275" i="5"/>
  <c r="AA276" i="5"/>
  <c r="AA277" i="5"/>
  <c r="AA278" i="5"/>
  <c r="AA279" i="5"/>
  <c r="AA280" i="5"/>
  <c r="AA281" i="5"/>
  <c r="AA282" i="5"/>
  <c r="AA283" i="5"/>
  <c r="AA284" i="5"/>
  <c r="AA285" i="5"/>
  <c r="AA286" i="5"/>
  <c r="AA287" i="5"/>
  <c r="AA288" i="5"/>
  <c r="AA289" i="5"/>
  <c r="AA290" i="5"/>
  <c r="AA291" i="5"/>
  <c r="AA292" i="5"/>
  <c r="AA293" i="5"/>
  <c r="AA294" i="5"/>
  <c r="AA295" i="5"/>
  <c r="AA296" i="5"/>
  <c r="AA297" i="5"/>
  <c r="AA298" i="5"/>
  <c r="AA299" i="5"/>
  <c r="AA300" i="5"/>
  <c r="AA301" i="5"/>
  <c r="AA302" i="5"/>
  <c r="AA303" i="5"/>
  <c r="AA304" i="5"/>
  <c r="AA305" i="5"/>
  <c r="AA306" i="5"/>
  <c r="AA307" i="5"/>
  <c r="AA308" i="5"/>
  <c r="AA309" i="5"/>
  <c r="AA310" i="5"/>
  <c r="AA311" i="5"/>
  <c r="AA312" i="5"/>
  <c r="AA313" i="5"/>
  <c r="AA314" i="5"/>
  <c r="AA315" i="5"/>
  <c r="AA316" i="5"/>
  <c r="AA317" i="5"/>
  <c r="AA318" i="5"/>
  <c r="AA319" i="5"/>
  <c r="AA320" i="5"/>
  <c r="AA321" i="5"/>
  <c r="AA2" i="5"/>
  <c r="P321" i="5" l="1"/>
  <c r="N321" i="5"/>
  <c r="M321" i="5"/>
  <c r="P320" i="5"/>
  <c r="N320" i="5"/>
  <c r="M320" i="5"/>
  <c r="P319" i="5"/>
  <c r="N319" i="5"/>
  <c r="M319" i="5"/>
  <c r="P318" i="5"/>
  <c r="N318" i="5"/>
  <c r="M318" i="5"/>
  <c r="P317" i="5"/>
  <c r="N317" i="5"/>
  <c r="M317" i="5"/>
  <c r="P316" i="5"/>
  <c r="N316" i="5"/>
  <c r="M316" i="5"/>
  <c r="P315" i="5"/>
  <c r="N315" i="5"/>
  <c r="M315" i="5"/>
  <c r="P314" i="5"/>
  <c r="N314" i="5"/>
  <c r="M314" i="5"/>
  <c r="P313" i="5"/>
  <c r="N313" i="5"/>
  <c r="M313" i="5"/>
  <c r="P312" i="5"/>
  <c r="N312" i="5"/>
  <c r="M312" i="5"/>
  <c r="P311" i="5"/>
  <c r="N311" i="5"/>
  <c r="M311" i="5"/>
  <c r="P310" i="5"/>
  <c r="N310" i="5"/>
  <c r="M310" i="5"/>
  <c r="P309" i="5"/>
  <c r="N309" i="5"/>
  <c r="M309" i="5"/>
  <c r="P308" i="5"/>
  <c r="N308" i="5"/>
  <c r="M308" i="5"/>
  <c r="P307" i="5"/>
  <c r="N307" i="5"/>
  <c r="M307" i="5"/>
  <c r="P306" i="5"/>
  <c r="N306" i="5"/>
  <c r="M306" i="5"/>
  <c r="P305" i="5"/>
  <c r="N305" i="5"/>
  <c r="M305" i="5"/>
  <c r="P304" i="5"/>
  <c r="N304" i="5"/>
  <c r="M304" i="5"/>
  <c r="P303" i="5"/>
  <c r="N303" i="5"/>
  <c r="M303" i="5"/>
  <c r="P302" i="5"/>
  <c r="N302" i="5"/>
  <c r="M302" i="5"/>
  <c r="P301" i="5"/>
  <c r="N301" i="5"/>
  <c r="M301" i="5"/>
  <c r="P300" i="5"/>
  <c r="N300" i="5"/>
  <c r="M300" i="5"/>
  <c r="P299" i="5"/>
  <c r="N299" i="5"/>
  <c r="M299" i="5"/>
  <c r="P298" i="5"/>
  <c r="N298" i="5"/>
  <c r="M298" i="5"/>
  <c r="P297" i="5"/>
  <c r="N297" i="5"/>
  <c r="M297" i="5"/>
  <c r="P296" i="5"/>
  <c r="N296" i="5"/>
  <c r="M296" i="5"/>
  <c r="P295" i="5"/>
  <c r="N295" i="5"/>
  <c r="M295" i="5"/>
  <c r="P294" i="5"/>
  <c r="N294" i="5"/>
  <c r="M294" i="5"/>
  <c r="P293" i="5"/>
  <c r="N293" i="5"/>
  <c r="M293" i="5"/>
  <c r="P292" i="5"/>
  <c r="N292" i="5"/>
  <c r="M292" i="5"/>
  <c r="P291" i="5"/>
  <c r="N291" i="5"/>
  <c r="M291" i="5"/>
  <c r="P290" i="5"/>
  <c r="N290" i="5"/>
  <c r="M290" i="5"/>
  <c r="P289" i="5"/>
  <c r="N289" i="5"/>
  <c r="M289" i="5"/>
  <c r="P288" i="5"/>
  <c r="N288" i="5"/>
  <c r="M288" i="5"/>
  <c r="P287" i="5"/>
  <c r="N287" i="5"/>
  <c r="M287" i="5"/>
  <c r="P286" i="5"/>
  <c r="N286" i="5"/>
  <c r="M286" i="5"/>
  <c r="P285" i="5"/>
  <c r="N285" i="5"/>
  <c r="M285" i="5"/>
  <c r="P284" i="5"/>
  <c r="N284" i="5"/>
  <c r="M284" i="5"/>
  <c r="P283" i="5"/>
  <c r="N283" i="5"/>
  <c r="M283" i="5"/>
  <c r="P282" i="5"/>
  <c r="N282" i="5"/>
  <c r="M282" i="5"/>
  <c r="P281" i="5"/>
  <c r="N281" i="5"/>
  <c r="M281" i="5"/>
  <c r="P280" i="5"/>
  <c r="N280" i="5"/>
  <c r="M280" i="5"/>
  <c r="P279" i="5"/>
  <c r="N279" i="5"/>
  <c r="M279" i="5"/>
  <c r="P278" i="5"/>
  <c r="N278" i="5"/>
  <c r="M278" i="5"/>
  <c r="P277" i="5"/>
  <c r="N277" i="5"/>
  <c r="M277" i="5"/>
  <c r="P276" i="5"/>
  <c r="N276" i="5"/>
  <c r="M276" i="5"/>
  <c r="P275" i="5"/>
  <c r="N275" i="5"/>
  <c r="M275" i="5"/>
  <c r="P274" i="5"/>
  <c r="N274" i="5"/>
  <c r="M274" i="5"/>
  <c r="P273" i="5"/>
  <c r="N273" i="5"/>
  <c r="M273" i="5"/>
  <c r="P272" i="5"/>
  <c r="N272" i="5"/>
  <c r="M272" i="5"/>
  <c r="P271" i="5"/>
  <c r="N271" i="5"/>
  <c r="M271" i="5"/>
  <c r="P270" i="5"/>
  <c r="N270" i="5"/>
  <c r="M270" i="5"/>
  <c r="P269" i="5"/>
  <c r="N269" i="5"/>
  <c r="M269" i="5"/>
  <c r="P268" i="5"/>
  <c r="N268" i="5"/>
  <c r="M268" i="5"/>
  <c r="P267" i="5"/>
  <c r="N267" i="5"/>
  <c r="M267" i="5"/>
  <c r="P266" i="5"/>
  <c r="N266" i="5"/>
  <c r="M266" i="5"/>
  <c r="P265" i="5"/>
  <c r="N265" i="5"/>
  <c r="M265" i="5"/>
  <c r="P264" i="5"/>
  <c r="N264" i="5"/>
  <c r="M264" i="5"/>
  <c r="P263" i="5"/>
  <c r="N263" i="5"/>
  <c r="M263" i="5"/>
  <c r="P262" i="5"/>
  <c r="N262" i="5"/>
  <c r="M262" i="5"/>
  <c r="P261" i="5"/>
  <c r="N261" i="5"/>
  <c r="M261" i="5"/>
  <c r="P260" i="5"/>
  <c r="N260" i="5"/>
  <c r="M260" i="5"/>
  <c r="P259" i="5"/>
  <c r="N259" i="5"/>
  <c r="M259" i="5"/>
  <c r="P258" i="5"/>
  <c r="N258" i="5"/>
  <c r="M258" i="5"/>
  <c r="P257" i="5"/>
  <c r="N257" i="5"/>
  <c r="M257" i="5"/>
  <c r="P256" i="5"/>
  <c r="N256" i="5"/>
  <c r="M256" i="5"/>
  <c r="P255" i="5"/>
  <c r="N255" i="5"/>
  <c r="M255" i="5"/>
  <c r="P254" i="5"/>
  <c r="N254" i="5"/>
  <c r="M254" i="5"/>
  <c r="P253" i="5"/>
  <c r="N253" i="5"/>
  <c r="M253" i="5"/>
  <c r="P252" i="5"/>
  <c r="N252" i="5"/>
  <c r="M252" i="5"/>
  <c r="P251" i="5"/>
  <c r="N251" i="5"/>
  <c r="M251" i="5"/>
  <c r="P250" i="5"/>
  <c r="N250" i="5"/>
  <c r="M250" i="5"/>
  <c r="P249" i="5"/>
  <c r="N249" i="5"/>
  <c r="M249" i="5"/>
  <c r="P248" i="5"/>
  <c r="N248" i="5"/>
  <c r="M248" i="5"/>
  <c r="P247" i="5"/>
  <c r="N247" i="5"/>
  <c r="M247" i="5"/>
  <c r="P246" i="5"/>
  <c r="N246" i="5"/>
  <c r="M246" i="5"/>
  <c r="P245" i="5"/>
  <c r="N245" i="5"/>
  <c r="M245" i="5"/>
  <c r="P244" i="5"/>
  <c r="N244" i="5"/>
  <c r="M244" i="5"/>
  <c r="P243" i="5"/>
  <c r="N243" i="5"/>
  <c r="M243" i="5"/>
  <c r="P242" i="5"/>
  <c r="N242" i="5"/>
  <c r="M242" i="5"/>
  <c r="P241" i="5"/>
  <c r="N241" i="5"/>
  <c r="M241" i="5"/>
  <c r="P240" i="5"/>
  <c r="N240" i="5"/>
  <c r="M240" i="5"/>
  <c r="P239" i="5"/>
  <c r="N239" i="5"/>
  <c r="M239" i="5"/>
  <c r="P238" i="5"/>
  <c r="N238" i="5"/>
  <c r="M238" i="5"/>
  <c r="P237" i="5"/>
  <c r="N237" i="5"/>
  <c r="M237" i="5"/>
  <c r="P236" i="5"/>
  <c r="N236" i="5"/>
  <c r="M236" i="5"/>
  <c r="P235" i="5"/>
  <c r="N235" i="5"/>
  <c r="M235" i="5"/>
  <c r="P234" i="5"/>
  <c r="N234" i="5"/>
  <c r="M234" i="5"/>
  <c r="P233" i="5"/>
  <c r="N233" i="5"/>
  <c r="M233" i="5"/>
  <c r="P232" i="5"/>
  <c r="N232" i="5"/>
  <c r="M232" i="5"/>
  <c r="P231" i="5"/>
  <c r="N231" i="5"/>
  <c r="M231" i="5"/>
  <c r="P230" i="5"/>
  <c r="N230" i="5"/>
  <c r="M230" i="5"/>
  <c r="P229" i="5"/>
  <c r="N229" i="5"/>
  <c r="M229" i="5"/>
  <c r="P228" i="5"/>
  <c r="N228" i="5"/>
  <c r="M228" i="5"/>
  <c r="P227" i="5"/>
  <c r="N227" i="5"/>
  <c r="M227" i="5"/>
  <c r="P226" i="5"/>
  <c r="N226" i="5"/>
  <c r="M226" i="5"/>
  <c r="P225" i="5"/>
  <c r="N225" i="5"/>
  <c r="M225" i="5"/>
  <c r="P224" i="5"/>
  <c r="N224" i="5"/>
  <c r="M224" i="5"/>
  <c r="P223" i="5"/>
  <c r="N223" i="5"/>
  <c r="M223" i="5"/>
  <c r="P222" i="5"/>
  <c r="N222" i="5"/>
  <c r="M222" i="5"/>
  <c r="P221" i="5"/>
  <c r="N221" i="5"/>
  <c r="M221" i="5"/>
  <c r="P220" i="5"/>
  <c r="N220" i="5"/>
  <c r="M220" i="5"/>
  <c r="P219" i="5"/>
  <c r="N219" i="5"/>
  <c r="M219" i="5"/>
  <c r="P218" i="5"/>
  <c r="N218" i="5"/>
  <c r="M218" i="5"/>
  <c r="P217" i="5"/>
  <c r="N217" i="5"/>
  <c r="M217" i="5"/>
  <c r="P216" i="5"/>
  <c r="N216" i="5"/>
  <c r="M216" i="5"/>
  <c r="P215" i="5"/>
  <c r="N215" i="5"/>
  <c r="M215" i="5"/>
  <c r="P214" i="5"/>
  <c r="N214" i="5"/>
  <c r="M214" i="5"/>
  <c r="P213" i="5"/>
  <c r="N213" i="5"/>
  <c r="M213" i="5"/>
  <c r="P212" i="5"/>
  <c r="N212" i="5"/>
  <c r="M212" i="5"/>
  <c r="P211" i="5"/>
  <c r="N211" i="5"/>
  <c r="M211" i="5"/>
  <c r="P210" i="5"/>
  <c r="N210" i="5"/>
  <c r="M210" i="5"/>
  <c r="P209" i="5"/>
  <c r="N209" i="5"/>
  <c r="M209" i="5"/>
  <c r="P208" i="5"/>
  <c r="N208" i="5"/>
  <c r="M208" i="5"/>
  <c r="P207" i="5"/>
  <c r="N207" i="5"/>
  <c r="M207" i="5"/>
  <c r="P206" i="5"/>
  <c r="N206" i="5"/>
  <c r="M206" i="5"/>
  <c r="P205" i="5"/>
  <c r="N205" i="5"/>
  <c r="M205" i="5"/>
  <c r="P204" i="5"/>
  <c r="N204" i="5"/>
  <c r="M204" i="5"/>
  <c r="P203" i="5"/>
  <c r="N203" i="5"/>
  <c r="M203" i="5"/>
  <c r="P202" i="5"/>
  <c r="N202" i="5"/>
  <c r="M202" i="5"/>
  <c r="P201" i="5"/>
  <c r="N201" i="5"/>
  <c r="M201" i="5"/>
  <c r="P200" i="5"/>
  <c r="N200" i="5"/>
  <c r="M200" i="5"/>
  <c r="P199" i="5"/>
  <c r="N199" i="5"/>
  <c r="M199" i="5"/>
  <c r="P198" i="5"/>
  <c r="N198" i="5"/>
  <c r="M198" i="5"/>
  <c r="P197" i="5"/>
  <c r="N197" i="5"/>
  <c r="M197" i="5"/>
  <c r="P196" i="5"/>
  <c r="N196" i="5"/>
  <c r="M196" i="5"/>
  <c r="P195" i="5"/>
  <c r="N195" i="5"/>
  <c r="M195" i="5"/>
  <c r="P194" i="5"/>
  <c r="N194" i="5"/>
  <c r="M194" i="5"/>
  <c r="P193" i="5"/>
  <c r="N193" i="5"/>
  <c r="M193" i="5"/>
  <c r="P192" i="5"/>
  <c r="N192" i="5"/>
  <c r="M192" i="5"/>
  <c r="P191" i="5"/>
  <c r="N191" i="5"/>
  <c r="M191" i="5"/>
  <c r="P190" i="5"/>
  <c r="N190" i="5"/>
  <c r="M190" i="5"/>
  <c r="P189" i="5"/>
  <c r="N189" i="5"/>
  <c r="M189" i="5"/>
  <c r="P188" i="5"/>
  <c r="N188" i="5"/>
  <c r="M188" i="5"/>
  <c r="P187" i="5"/>
  <c r="N187" i="5"/>
  <c r="M187" i="5"/>
  <c r="P186" i="5"/>
  <c r="N186" i="5"/>
  <c r="M186" i="5"/>
  <c r="P185" i="5"/>
  <c r="N185" i="5"/>
  <c r="M185" i="5"/>
  <c r="P184" i="5"/>
  <c r="N184" i="5"/>
  <c r="M184" i="5"/>
  <c r="P183" i="5"/>
  <c r="N183" i="5"/>
  <c r="M183" i="5"/>
  <c r="P182" i="5"/>
  <c r="N182" i="5"/>
  <c r="M182" i="5"/>
  <c r="P181" i="5"/>
  <c r="N181" i="5"/>
  <c r="M181" i="5"/>
  <c r="P180" i="5"/>
  <c r="N180" i="5"/>
  <c r="M180" i="5"/>
  <c r="P179" i="5"/>
  <c r="N179" i="5"/>
  <c r="M179" i="5"/>
  <c r="P178" i="5"/>
  <c r="N178" i="5"/>
  <c r="M178" i="5"/>
  <c r="P177" i="5"/>
  <c r="N177" i="5"/>
  <c r="M177" i="5"/>
  <c r="P176" i="5"/>
  <c r="N176" i="5"/>
  <c r="M176" i="5"/>
  <c r="P175" i="5"/>
  <c r="N175" i="5"/>
  <c r="M175" i="5"/>
  <c r="P174" i="5"/>
  <c r="N174" i="5"/>
  <c r="M174" i="5"/>
  <c r="P173" i="5"/>
  <c r="N173" i="5"/>
  <c r="M173" i="5"/>
  <c r="P172" i="5"/>
  <c r="N172" i="5"/>
  <c r="M172" i="5"/>
  <c r="P171" i="5"/>
  <c r="N171" i="5"/>
  <c r="M171" i="5"/>
  <c r="P170" i="5"/>
  <c r="N170" i="5"/>
  <c r="M170" i="5"/>
  <c r="P169" i="5"/>
  <c r="N169" i="5"/>
  <c r="M169" i="5"/>
  <c r="P168" i="5"/>
  <c r="N168" i="5"/>
  <c r="M168" i="5"/>
  <c r="P167" i="5"/>
  <c r="N167" i="5"/>
  <c r="M167" i="5"/>
  <c r="P166" i="5"/>
  <c r="N166" i="5"/>
  <c r="M166" i="5"/>
  <c r="P165" i="5"/>
  <c r="N165" i="5"/>
  <c r="M165" i="5"/>
  <c r="P164" i="5"/>
  <c r="N164" i="5"/>
  <c r="M164" i="5"/>
  <c r="P163" i="5"/>
  <c r="N163" i="5"/>
  <c r="M163" i="5"/>
  <c r="P162" i="5"/>
  <c r="N162" i="5"/>
  <c r="M162" i="5"/>
  <c r="P161" i="5"/>
  <c r="N161" i="5"/>
  <c r="M161" i="5"/>
  <c r="P160" i="5"/>
  <c r="N160" i="5"/>
  <c r="M160" i="5"/>
  <c r="P159" i="5"/>
  <c r="N159" i="5"/>
  <c r="M159" i="5"/>
  <c r="P158" i="5"/>
  <c r="N158" i="5"/>
  <c r="M158" i="5"/>
  <c r="P157" i="5"/>
  <c r="N157" i="5"/>
  <c r="M157" i="5"/>
  <c r="P156" i="5"/>
  <c r="N156" i="5"/>
  <c r="M156" i="5"/>
  <c r="P155" i="5"/>
  <c r="N155" i="5"/>
  <c r="M155" i="5"/>
  <c r="P154" i="5"/>
  <c r="N154" i="5"/>
  <c r="M154" i="5"/>
  <c r="P153" i="5"/>
  <c r="N153" i="5"/>
  <c r="M153" i="5"/>
  <c r="P152" i="5"/>
  <c r="N152" i="5"/>
  <c r="M152" i="5"/>
  <c r="P151" i="5"/>
  <c r="N151" i="5"/>
  <c r="M151" i="5"/>
  <c r="P150" i="5"/>
  <c r="N150" i="5"/>
  <c r="M150" i="5"/>
  <c r="P149" i="5"/>
  <c r="N149" i="5"/>
  <c r="M149" i="5"/>
  <c r="P148" i="5"/>
  <c r="N148" i="5"/>
  <c r="M148" i="5"/>
  <c r="P147" i="5"/>
  <c r="N147" i="5"/>
  <c r="M147" i="5"/>
  <c r="P146" i="5"/>
  <c r="N146" i="5"/>
  <c r="M146" i="5"/>
  <c r="P145" i="5"/>
  <c r="N145" i="5"/>
  <c r="M145" i="5"/>
  <c r="P144" i="5"/>
  <c r="N144" i="5"/>
  <c r="M144" i="5"/>
  <c r="P143" i="5"/>
  <c r="N143" i="5"/>
  <c r="M143" i="5"/>
  <c r="P142" i="5"/>
  <c r="N142" i="5"/>
  <c r="M142" i="5"/>
  <c r="P141" i="5"/>
  <c r="N141" i="5"/>
  <c r="M141" i="5"/>
  <c r="P140" i="5"/>
  <c r="N140" i="5"/>
  <c r="M140" i="5"/>
  <c r="P139" i="5"/>
  <c r="N139" i="5"/>
  <c r="M139" i="5"/>
  <c r="P138" i="5"/>
  <c r="N138" i="5"/>
  <c r="M138" i="5"/>
  <c r="P137" i="5"/>
  <c r="N137" i="5"/>
  <c r="M137" i="5"/>
  <c r="P136" i="5"/>
  <c r="N136" i="5"/>
  <c r="M136" i="5"/>
  <c r="P135" i="5"/>
  <c r="N135" i="5"/>
  <c r="M135" i="5"/>
  <c r="P134" i="5"/>
  <c r="N134" i="5"/>
  <c r="M134" i="5"/>
  <c r="P133" i="5"/>
  <c r="N133" i="5"/>
  <c r="M133" i="5"/>
  <c r="P132" i="5"/>
  <c r="N132" i="5"/>
  <c r="M132" i="5"/>
  <c r="P131" i="5"/>
  <c r="N131" i="5"/>
  <c r="M131" i="5"/>
  <c r="P130" i="5"/>
  <c r="N130" i="5"/>
  <c r="M130" i="5"/>
  <c r="P129" i="5"/>
  <c r="N129" i="5"/>
  <c r="M129" i="5"/>
  <c r="P128" i="5"/>
  <c r="N128" i="5"/>
  <c r="M128" i="5"/>
  <c r="P127" i="5"/>
  <c r="N127" i="5"/>
  <c r="M127" i="5"/>
  <c r="P126" i="5"/>
  <c r="N126" i="5"/>
  <c r="M126" i="5"/>
  <c r="P125" i="5"/>
  <c r="N125" i="5"/>
  <c r="M125" i="5"/>
  <c r="P124" i="5"/>
  <c r="N124" i="5"/>
  <c r="M124" i="5"/>
  <c r="P123" i="5"/>
  <c r="N123" i="5"/>
  <c r="M123" i="5"/>
  <c r="P122" i="5"/>
  <c r="N122" i="5"/>
  <c r="M122" i="5"/>
  <c r="P121" i="5"/>
  <c r="N121" i="5"/>
  <c r="M121" i="5"/>
  <c r="P120" i="5"/>
  <c r="N120" i="5"/>
  <c r="M120" i="5"/>
  <c r="P119" i="5"/>
  <c r="N119" i="5"/>
  <c r="M119" i="5"/>
  <c r="P118" i="5"/>
  <c r="N118" i="5"/>
  <c r="M118" i="5"/>
  <c r="P117" i="5"/>
  <c r="N117" i="5"/>
  <c r="M117" i="5"/>
  <c r="P116" i="5"/>
  <c r="N116" i="5"/>
  <c r="M116" i="5"/>
  <c r="P115" i="5"/>
  <c r="N115" i="5"/>
  <c r="M115" i="5"/>
  <c r="P114" i="5"/>
  <c r="N114" i="5"/>
  <c r="M114" i="5"/>
  <c r="P113" i="5"/>
  <c r="N113" i="5"/>
  <c r="M113" i="5"/>
  <c r="P112" i="5"/>
  <c r="N112" i="5"/>
  <c r="M112" i="5"/>
  <c r="P111" i="5"/>
  <c r="N111" i="5"/>
  <c r="M111" i="5"/>
  <c r="P110" i="5"/>
  <c r="N110" i="5"/>
  <c r="M110" i="5"/>
  <c r="P109" i="5"/>
  <c r="N109" i="5"/>
  <c r="M109" i="5"/>
  <c r="P108" i="5"/>
  <c r="N108" i="5"/>
  <c r="M108" i="5"/>
  <c r="P107" i="5"/>
  <c r="N107" i="5"/>
  <c r="M107" i="5"/>
  <c r="P106" i="5"/>
  <c r="N106" i="5"/>
  <c r="M106" i="5"/>
  <c r="P105" i="5"/>
  <c r="N105" i="5"/>
  <c r="M105" i="5"/>
  <c r="P104" i="5"/>
  <c r="N104" i="5"/>
  <c r="M104" i="5"/>
  <c r="P103" i="5"/>
  <c r="N103" i="5"/>
  <c r="M103" i="5"/>
  <c r="P102" i="5"/>
  <c r="N102" i="5"/>
  <c r="M102" i="5"/>
  <c r="P101" i="5"/>
  <c r="N101" i="5"/>
  <c r="M101" i="5"/>
  <c r="P100" i="5"/>
  <c r="N100" i="5"/>
  <c r="M100" i="5"/>
  <c r="P99" i="5"/>
  <c r="N99" i="5"/>
  <c r="M99" i="5"/>
  <c r="P98" i="5"/>
  <c r="N98" i="5"/>
  <c r="M98" i="5"/>
  <c r="P97" i="5"/>
  <c r="N97" i="5"/>
  <c r="M97" i="5"/>
  <c r="P96" i="5"/>
  <c r="N96" i="5"/>
  <c r="M96" i="5"/>
  <c r="P95" i="5"/>
  <c r="N95" i="5"/>
  <c r="M95" i="5"/>
  <c r="P94" i="5"/>
  <c r="N94" i="5"/>
  <c r="M94" i="5"/>
  <c r="P93" i="5"/>
  <c r="N93" i="5"/>
  <c r="M93" i="5"/>
  <c r="P92" i="5"/>
  <c r="N92" i="5"/>
  <c r="M92" i="5"/>
  <c r="P91" i="5"/>
  <c r="N91" i="5"/>
  <c r="M91" i="5"/>
  <c r="P90" i="5"/>
  <c r="N90" i="5"/>
  <c r="M90" i="5"/>
  <c r="P89" i="5"/>
  <c r="N89" i="5"/>
  <c r="M89" i="5"/>
  <c r="P88" i="5"/>
  <c r="N88" i="5"/>
  <c r="M88" i="5"/>
  <c r="P87" i="5"/>
  <c r="N87" i="5"/>
  <c r="M87" i="5"/>
  <c r="P86" i="5"/>
  <c r="N86" i="5"/>
  <c r="M86" i="5"/>
  <c r="P85" i="5"/>
  <c r="N85" i="5"/>
  <c r="M85" i="5"/>
  <c r="P84" i="5"/>
  <c r="N84" i="5"/>
  <c r="M84" i="5"/>
  <c r="P83" i="5"/>
  <c r="N83" i="5"/>
  <c r="M83" i="5"/>
  <c r="P82" i="5"/>
  <c r="N82" i="5"/>
  <c r="M82" i="5"/>
  <c r="P81" i="5"/>
  <c r="N81" i="5"/>
  <c r="M81" i="5"/>
  <c r="P80" i="5"/>
  <c r="N80" i="5"/>
  <c r="M80" i="5"/>
  <c r="P79" i="5"/>
  <c r="N79" i="5"/>
  <c r="M79" i="5"/>
  <c r="P78" i="5"/>
  <c r="N78" i="5"/>
  <c r="M78" i="5"/>
  <c r="P77" i="5"/>
  <c r="N77" i="5"/>
  <c r="M77" i="5"/>
  <c r="P76" i="5"/>
  <c r="N76" i="5"/>
  <c r="M76" i="5"/>
  <c r="P75" i="5"/>
  <c r="N75" i="5"/>
  <c r="M75" i="5"/>
  <c r="P74" i="5"/>
  <c r="N74" i="5"/>
  <c r="M74" i="5"/>
  <c r="P73" i="5"/>
  <c r="N73" i="5"/>
  <c r="M73" i="5"/>
  <c r="P72" i="5"/>
  <c r="N72" i="5"/>
  <c r="M72" i="5"/>
  <c r="P71" i="5"/>
  <c r="N71" i="5"/>
  <c r="M71" i="5"/>
  <c r="P70" i="5"/>
  <c r="N70" i="5"/>
  <c r="M70" i="5"/>
  <c r="P69" i="5"/>
  <c r="N69" i="5"/>
  <c r="M69" i="5"/>
  <c r="P68" i="5"/>
  <c r="N68" i="5"/>
  <c r="M68" i="5"/>
  <c r="P67" i="5"/>
  <c r="N67" i="5"/>
  <c r="M67" i="5"/>
  <c r="P66" i="5"/>
  <c r="N66" i="5"/>
  <c r="M66" i="5"/>
  <c r="P65" i="5"/>
  <c r="N65" i="5"/>
  <c r="M65" i="5"/>
  <c r="P64" i="5"/>
  <c r="N64" i="5"/>
  <c r="M64" i="5"/>
  <c r="P63" i="5"/>
  <c r="N63" i="5"/>
  <c r="M63" i="5"/>
  <c r="P62" i="5"/>
  <c r="N62" i="5"/>
  <c r="M62" i="5"/>
  <c r="P61" i="5"/>
  <c r="N61" i="5"/>
  <c r="M61" i="5"/>
  <c r="P60" i="5"/>
  <c r="N60" i="5"/>
  <c r="M60" i="5"/>
  <c r="P59" i="5"/>
  <c r="N59" i="5"/>
  <c r="M59" i="5"/>
  <c r="P58" i="5"/>
  <c r="N58" i="5"/>
  <c r="M58" i="5"/>
  <c r="P57" i="5"/>
  <c r="N57" i="5"/>
  <c r="M57" i="5"/>
  <c r="P56" i="5"/>
  <c r="N56" i="5"/>
  <c r="M56" i="5"/>
  <c r="P55" i="5"/>
  <c r="N55" i="5"/>
  <c r="M55" i="5"/>
  <c r="P54" i="5"/>
  <c r="N54" i="5"/>
  <c r="M54" i="5"/>
  <c r="P53" i="5"/>
  <c r="N53" i="5"/>
  <c r="M53" i="5"/>
  <c r="P52" i="5"/>
  <c r="N52" i="5"/>
  <c r="M52" i="5"/>
  <c r="P51" i="5"/>
  <c r="N51" i="5"/>
  <c r="M51" i="5"/>
  <c r="P50" i="5"/>
  <c r="N50" i="5"/>
  <c r="M50" i="5"/>
  <c r="P49" i="5"/>
  <c r="N49" i="5"/>
  <c r="M49" i="5"/>
  <c r="P48" i="5"/>
  <c r="N48" i="5"/>
  <c r="M48" i="5"/>
  <c r="P47" i="5"/>
  <c r="N47" i="5"/>
  <c r="M47" i="5"/>
  <c r="P46" i="5"/>
  <c r="N46" i="5"/>
  <c r="M46" i="5"/>
  <c r="P45" i="5"/>
  <c r="N45" i="5"/>
  <c r="M45" i="5"/>
  <c r="P44" i="5"/>
  <c r="N44" i="5"/>
  <c r="M44" i="5"/>
  <c r="P43" i="5"/>
  <c r="N43" i="5"/>
  <c r="M43" i="5"/>
  <c r="P42" i="5"/>
  <c r="N42" i="5"/>
  <c r="M42" i="5"/>
  <c r="P41" i="5"/>
  <c r="N41" i="5"/>
  <c r="M41" i="5"/>
  <c r="P40" i="5"/>
  <c r="N40" i="5"/>
  <c r="M40" i="5"/>
  <c r="P39" i="5"/>
  <c r="N39" i="5"/>
  <c r="M39" i="5"/>
  <c r="P38" i="5"/>
  <c r="N38" i="5"/>
  <c r="M38" i="5"/>
  <c r="P37" i="5"/>
  <c r="N37" i="5"/>
  <c r="M37" i="5"/>
  <c r="P36" i="5"/>
  <c r="N36" i="5"/>
  <c r="M36" i="5"/>
  <c r="P35" i="5"/>
  <c r="N35" i="5"/>
  <c r="M35" i="5"/>
  <c r="P34" i="5"/>
  <c r="N34" i="5"/>
  <c r="M34" i="5"/>
  <c r="P33" i="5"/>
  <c r="N33" i="5"/>
  <c r="M33" i="5"/>
  <c r="P32" i="5"/>
  <c r="N32" i="5"/>
  <c r="M32" i="5"/>
  <c r="P31" i="5"/>
  <c r="N31" i="5"/>
  <c r="M31" i="5"/>
  <c r="P30" i="5"/>
  <c r="N30" i="5"/>
  <c r="M30" i="5"/>
  <c r="P29" i="5"/>
  <c r="N29" i="5"/>
  <c r="M29" i="5"/>
  <c r="P28" i="5"/>
  <c r="N28" i="5"/>
  <c r="M28" i="5"/>
  <c r="P27" i="5"/>
  <c r="N27" i="5"/>
  <c r="M27" i="5"/>
  <c r="P26" i="5"/>
  <c r="N26" i="5"/>
  <c r="M26" i="5"/>
  <c r="P25" i="5"/>
  <c r="N25" i="5"/>
  <c r="M25" i="5"/>
  <c r="P24" i="5"/>
  <c r="N24" i="5"/>
  <c r="M24" i="5"/>
  <c r="P23" i="5"/>
  <c r="N23" i="5"/>
  <c r="M23" i="5"/>
  <c r="P22" i="5"/>
  <c r="N22" i="5"/>
  <c r="M22" i="5"/>
  <c r="P21" i="5"/>
  <c r="N21" i="5"/>
  <c r="M21" i="5"/>
  <c r="P20" i="5"/>
  <c r="N20" i="5"/>
  <c r="M20" i="5"/>
  <c r="P19" i="5"/>
  <c r="N19" i="5"/>
  <c r="M19" i="5"/>
  <c r="P18" i="5"/>
  <c r="N18" i="5"/>
  <c r="M18" i="5"/>
  <c r="P17" i="5"/>
  <c r="N17" i="5"/>
  <c r="M17" i="5"/>
  <c r="P16" i="5"/>
  <c r="N16" i="5"/>
  <c r="M16" i="5"/>
  <c r="P15" i="5"/>
  <c r="N15" i="5"/>
  <c r="M15" i="5"/>
  <c r="P14" i="5"/>
  <c r="N14" i="5"/>
  <c r="M14" i="5"/>
  <c r="P13" i="5"/>
  <c r="N13" i="5"/>
  <c r="M13" i="5"/>
  <c r="P12" i="5"/>
  <c r="N12" i="5"/>
  <c r="M12" i="5"/>
  <c r="P11" i="5"/>
  <c r="N11" i="5"/>
  <c r="M11" i="5"/>
  <c r="P10" i="5"/>
  <c r="N10" i="5"/>
  <c r="M10" i="5"/>
  <c r="P9" i="5"/>
  <c r="N9" i="5"/>
  <c r="M9" i="5"/>
  <c r="P8" i="5"/>
  <c r="N8" i="5"/>
  <c r="M8" i="5"/>
  <c r="P7" i="5"/>
  <c r="N7" i="5"/>
  <c r="M7" i="5"/>
  <c r="B8" i="5"/>
  <c r="P6" i="5"/>
  <c r="N6" i="5"/>
  <c r="M6" i="5"/>
  <c r="P5" i="5"/>
  <c r="N5" i="5"/>
  <c r="M5" i="5"/>
  <c r="P4" i="5"/>
  <c r="N4" i="5"/>
  <c r="M4" i="5"/>
  <c r="P3" i="5"/>
  <c r="N3" i="5"/>
  <c r="M3" i="5"/>
  <c r="P2" i="5"/>
  <c r="N2" i="5"/>
  <c r="M2" i="5"/>
  <c r="G3" i="5"/>
  <c r="G2" i="5"/>
  <c r="G4" i="5" s="1"/>
  <c r="O2" i="5" l="1"/>
  <c r="Q2" i="5" s="1"/>
  <c r="R2" i="5" s="1"/>
  <c r="S2" i="5" s="1"/>
  <c r="O255" i="5"/>
  <c r="Q255" i="5" s="1"/>
  <c r="R255" i="5" s="1"/>
  <c r="S255" i="5" s="1"/>
  <c r="O34" i="5"/>
  <c r="O74" i="5"/>
  <c r="O98" i="5"/>
  <c r="O154" i="5"/>
  <c r="O223" i="5"/>
  <c r="O10" i="5"/>
  <c r="O42" i="5"/>
  <c r="O50" i="5"/>
  <c r="O58" i="5"/>
  <c r="O114" i="5"/>
  <c r="O122" i="5"/>
  <c r="Q122" i="5" s="1"/>
  <c r="R122" i="5" s="1"/>
  <c r="S122" i="5" s="1"/>
  <c r="O130" i="5"/>
  <c r="O162" i="5"/>
  <c r="O186" i="5"/>
  <c r="Q186" i="5" s="1"/>
  <c r="R186" i="5" s="1"/>
  <c r="S186" i="5" s="1"/>
  <c r="O215" i="5"/>
  <c r="O231" i="5"/>
  <c r="O239" i="5"/>
  <c r="O247" i="5"/>
  <c r="Q247" i="5" s="1"/>
  <c r="R247" i="5" s="1"/>
  <c r="S247" i="5" s="1"/>
  <c r="O5" i="5"/>
  <c r="Q5" i="5" s="1"/>
  <c r="R5" i="5" s="1"/>
  <c r="S5" i="5" s="1"/>
  <c r="O26" i="5"/>
  <c r="Q26" i="5" s="1"/>
  <c r="R26" i="5" s="1"/>
  <c r="S26" i="5" s="1"/>
  <c r="O82" i="5"/>
  <c r="O106" i="5"/>
  <c r="O138" i="5"/>
  <c r="O170" i="5"/>
  <c r="O178" i="5"/>
  <c r="O210" i="5"/>
  <c r="Q210" i="5" s="1"/>
  <c r="R210" i="5" s="1"/>
  <c r="S210" i="5" s="1"/>
  <c r="O263" i="5"/>
  <c r="Q263" i="5" s="1"/>
  <c r="R263" i="5" s="1"/>
  <c r="S263" i="5" s="1"/>
  <c r="O18" i="5"/>
  <c r="Q18" i="5" s="1"/>
  <c r="R18" i="5" s="1"/>
  <c r="S18" i="5" s="1"/>
  <c r="O66" i="5"/>
  <c r="O90" i="5"/>
  <c r="O146" i="5"/>
  <c r="O194" i="5"/>
  <c r="O202" i="5"/>
  <c r="O268" i="5"/>
  <c r="Q268" i="5" s="1"/>
  <c r="R268" i="5" s="1"/>
  <c r="S268" i="5" s="1"/>
  <c r="O276" i="5"/>
  <c r="O284" i="5"/>
  <c r="O292" i="5"/>
  <c r="O300" i="5"/>
  <c r="Q300" i="5" s="1"/>
  <c r="R300" i="5" s="1"/>
  <c r="S300" i="5" s="1"/>
  <c r="O316" i="5"/>
  <c r="Q316" i="5" s="1"/>
  <c r="R316" i="5" s="1"/>
  <c r="S316" i="5" s="1"/>
  <c r="O21" i="5"/>
  <c r="O77" i="5"/>
  <c r="Q77" i="5" s="1"/>
  <c r="R77" i="5" s="1"/>
  <c r="S77" i="5" s="1"/>
  <c r="O85" i="5"/>
  <c r="O93" i="5"/>
  <c r="Q93" i="5" s="1"/>
  <c r="R93" i="5" s="1"/>
  <c r="S93" i="5" s="1"/>
  <c r="O173" i="5"/>
  <c r="O11" i="5"/>
  <c r="O99" i="5"/>
  <c r="O107" i="5"/>
  <c r="O115" i="5"/>
  <c r="O123" i="5"/>
  <c r="O131" i="5"/>
  <c r="Q131" i="5" s="1"/>
  <c r="R131" i="5" s="1"/>
  <c r="S131" i="5" s="1"/>
  <c r="O163" i="5"/>
  <c r="Q163" i="5" s="1"/>
  <c r="R163" i="5" s="1"/>
  <c r="S163" i="5" s="1"/>
  <c r="O171" i="5"/>
  <c r="O179" i="5"/>
  <c r="Q179" i="5" s="1"/>
  <c r="R179" i="5" s="1"/>
  <c r="S179" i="5" s="1"/>
  <c r="O216" i="5"/>
  <c r="O266" i="5"/>
  <c r="Q266" i="5" s="1"/>
  <c r="R266" i="5" s="1"/>
  <c r="S266" i="5" s="1"/>
  <c r="O269" i="5"/>
  <c r="O277" i="5"/>
  <c r="O285" i="5"/>
  <c r="O62" i="5"/>
  <c r="O70" i="5"/>
  <c r="O78" i="5"/>
  <c r="O86" i="5"/>
  <c r="O142" i="5"/>
  <c r="Q142" i="5" s="1"/>
  <c r="R142" i="5" s="1"/>
  <c r="S142" i="5" s="1"/>
  <c r="O150" i="5"/>
  <c r="O206" i="5"/>
  <c r="O219" i="5"/>
  <c r="Q219" i="5" s="1"/>
  <c r="R219" i="5" s="1"/>
  <c r="S219" i="5" s="1"/>
  <c r="O227" i="5"/>
  <c r="O235" i="5"/>
  <c r="O243" i="5"/>
  <c r="O259" i="5"/>
  <c r="O272" i="5"/>
  <c r="O288" i="5"/>
  <c r="O296" i="5"/>
  <c r="O304" i="5"/>
  <c r="O312" i="5"/>
  <c r="O320" i="5"/>
  <c r="O4" i="5"/>
  <c r="Q4" i="5" s="1"/>
  <c r="R4" i="5" s="1"/>
  <c r="S4" i="5" s="1"/>
  <c r="O9" i="5"/>
  <c r="Q9" i="5" s="1"/>
  <c r="R9" i="5" s="1"/>
  <c r="S9" i="5" s="1"/>
  <c r="O17" i="5"/>
  <c r="Q17" i="5" s="1"/>
  <c r="R17" i="5" s="1"/>
  <c r="S17" i="5" s="1"/>
  <c r="O25" i="5"/>
  <c r="O33" i="5"/>
  <c r="Q33" i="5" s="1"/>
  <c r="R33" i="5" s="1"/>
  <c r="S33" i="5" s="1"/>
  <c r="O41" i="5"/>
  <c r="O49" i="5"/>
  <c r="O57" i="5"/>
  <c r="O65" i="5"/>
  <c r="O73" i="5"/>
  <c r="Q73" i="5" s="1"/>
  <c r="R73" i="5" s="1"/>
  <c r="S73" i="5" s="1"/>
  <c r="O81" i="5"/>
  <c r="O89" i="5"/>
  <c r="O97" i="5"/>
  <c r="Q97" i="5" s="1"/>
  <c r="R97" i="5" s="1"/>
  <c r="S97" i="5" s="1"/>
  <c r="O105" i="5"/>
  <c r="O113" i="5"/>
  <c r="O121" i="5"/>
  <c r="O129" i="5"/>
  <c r="O137" i="5"/>
  <c r="O145" i="5"/>
  <c r="O153" i="5"/>
  <c r="O161" i="5"/>
  <c r="O169" i="5"/>
  <c r="O177" i="5"/>
  <c r="O185" i="5"/>
  <c r="O193" i="5"/>
  <c r="O201" i="5"/>
  <c r="O209" i="5"/>
  <c r="Q209" i="5" s="1"/>
  <c r="R209" i="5" s="1"/>
  <c r="S209" i="5" s="1"/>
  <c r="O214" i="5"/>
  <c r="O222" i="5"/>
  <c r="O230" i="5"/>
  <c r="Q230" i="5" s="1"/>
  <c r="R230" i="5" s="1"/>
  <c r="S230" i="5" s="1"/>
  <c r="O238" i="5"/>
  <c r="O246" i="5"/>
  <c r="O254" i="5"/>
  <c r="Q254" i="5" s="1"/>
  <c r="R254" i="5" s="1"/>
  <c r="S254" i="5" s="1"/>
  <c r="O262" i="5"/>
  <c r="Q262" i="5" s="1"/>
  <c r="R262" i="5" s="1"/>
  <c r="S262" i="5" s="1"/>
  <c r="O267" i="5"/>
  <c r="O275" i="5"/>
  <c r="O283" i="5"/>
  <c r="O291" i="5"/>
  <c r="O299" i="5"/>
  <c r="Q299" i="5" s="1"/>
  <c r="R299" i="5" s="1"/>
  <c r="S299" i="5" s="1"/>
  <c r="O307" i="5"/>
  <c r="O315" i="5"/>
  <c r="Q315" i="5" s="1"/>
  <c r="R315" i="5" s="1"/>
  <c r="S315" i="5" s="1"/>
  <c r="O45" i="5"/>
  <c r="O69" i="5"/>
  <c r="Q69" i="5" s="1"/>
  <c r="R69" i="5" s="1"/>
  <c r="S69" i="5" s="1"/>
  <c r="O101" i="5"/>
  <c r="O109" i="5"/>
  <c r="Q109" i="5" s="1"/>
  <c r="R109" i="5" s="1"/>
  <c r="S109" i="5" s="1"/>
  <c r="O133" i="5"/>
  <c r="Q133" i="5" s="1"/>
  <c r="R133" i="5" s="1"/>
  <c r="S133" i="5" s="1"/>
  <c r="O149" i="5"/>
  <c r="O165" i="5"/>
  <c r="O189" i="5"/>
  <c r="Q189" i="5" s="1"/>
  <c r="R189" i="5" s="1"/>
  <c r="S189" i="5" s="1"/>
  <c r="O218" i="5"/>
  <c r="Q218" i="5" s="1"/>
  <c r="R218" i="5" s="1"/>
  <c r="S218" i="5" s="1"/>
  <c r="O43" i="5"/>
  <c r="O51" i="5"/>
  <c r="O59" i="5"/>
  <c r="Q59" i="5" s="1"/>
  <c r="R59" i="5" s="1"/>
  <c r="S59" i="5" s="1"/>
  <c r="O67" i="5"/>
  <c r="O75" i="5"/>
  <c r="O139" i="5"/>
  <c r="O147" i="5"/>
  <c r="O155" i="5"/>
  <c r="O195" i="5"/>
  <c r="O203" i="5"/>
  <c r="O211" i="5"/>
  <c r="O248" i="5"/>
  <c r="O256" i="5"/>
  <c r="Q256" i="5" s="1"/>
  <c r="R256" i="5" s="1"/>
  <c r="S256" i="5" s="1"/>
  <c r="O264" i="5"/>
  <c r="Q264" i="5" s="1"/>
  <c r="R264" i="5" s="1"/>
  <c r="S264" i="5" s="1"/>
  <c r="O309" i="5"/>
  <c r="O317" i="5"/>
  <c r="O14" i="5"/>
  <c r="O22" i="5"/>
  <c r="Q22" i="5" s="1"/>
  <c r="R22" i="5" s="1"/>
  <c r="S22" i="5" s="1"/>
  <c r="O30" i="5"/>
  <c r="O38" i="5"/>
  <c r="O46" i="5"/>
  <c r="O54" i="5"/>
  <c r="O94" i="5"/>
  <c r="O102" i="5"/>
  <c r="O110" i="5"/>
  <c r="O198" i="5"/>
  <c r="Q198" i="5" s="1"/>
  <c r="R198" i="5" s="1"/>
  <c r="S198" i="5" s="1"/>
  <c r="O251" i="5"/>
  <c r="O280" i="5"/>
  <c r="O12" i="5"/>
  <c r="O20" i="5"/>
  <c r="O28" i="5"/>
  <c r="O36" i="5"/>
  <c r="O44" i="5"/>
  <c r="O52" i="5"/>
  <c r="O60" i="5"/>
  <c r="O68" i="5"/>
  <c r="Q68" i="5" s="1"/>
  <c r="R68" i="5" s="1"/>
  <c r="S68" i="5" s="1"/>
  <c r="O76" i="5"/>
  <c r="O84" i="5"/>
  <c r="O92" i="5"/>
  <c r="O100" i="5"/>
  <c r="O108" i="5"/>
  <c r="O116" i="5"/>
  <c r="O124" i="5"/>
  <c r="O132" i="5"/>
  <c r="Q132" i="5" s="1"/>
  <c r="R132" i="5" s="1"/>
  <c r="S132" i="5" s="1"/>
  <c r="O140" i="5"/>
  <c r="O148" i="5"/>
  <c r="O156" i="5"/>
  <c r="O164" i="5"/>
  <c r="O172" i="5"/>
  <c r="O180" i="5"/>
  <c r="O188" i="5"/>
  <c r="O196" i="5"/>
  <c r="Q196" i="5" s="1"/>
  <c r="R196" i="5" s="1"/>
  <c r="S196" i="5" s="1"/>
  <c r="O204" i="5"/>
  <c r="Q204" i="5" s="1"/>
  <c r="R204" i="5" s="1"/>
  <c r="S204" i="5" s="1"/>
  <c r="O212" i="5"/>
  <c r="O217" i="5"/>
  <c r="Q217" i="5" s="1"/>
  <c r="R217" i="5" s="1"/>
  <c r="S217" i="5" s="1"/>
  <c r="O225" i="5"/>
  <c r="O233" i="5"/>
  <c r="O241" i="5"/>
  <c r="Q241" i="5" s="1"/>
  <c r="R241" i="5" s="1"/>
  <c r="S241" i="5" s="1"/>
  <c r="O249" i="5"/>
  <c r="Q249" i="5" s="1"/>
  <c r="R249" i="5" s="1"/>
  <c r="S249" i="5" s="1"/>
  <c r="O257" i="5"/>
  <c r="Q257" i="5" s="1"/>
  <c r="R257" i="5" s="1"/>
  <c r="S257" i="5" s="1"/>
  <c r="O265" i="5"/>
  <c r="Q265" i="5" s="1"/>
  <c r="R265" i="5" s="1"/>
  <c r="S265" i="5" s="1"/>
  <c r="O270" i="5"/>
  <c r="O278" i="5"/>
  <c r="O286" i="5"/>
  <c r="Q286" i="5" s="1"/>
  <c r="R286" i="5" s="1"/>
  <c r="S286" i="5" s="1"/>
  <c r="O294" i="5"/>
  <c r="O302" i="5"/>
  <c r="O310" i="5"/>
  <c r="O318" i="5"/>
  <c r="O37" i="5"/>
  <c r="O61" i="5"/>
  <c r="Q61" i="5" s="1"/>
  <c r="R61" i="5" s="1"/>
  <c r="S61" i="5" s="1"/>
  <c r="O117" i="5"/>
  <c r="O125" i="5"/>
  <c r="O157" i="5"/>
  <c r="O181" i="5"/>
  <c r="O6" i="5"/>
  <c r="O19" i="5"/>
  <c r="Q19" i="5" s="1"/>
  <c r="R19" i="5" s="1"/>
  <c r="S19" i="5" s="1"/>
  <c r="O27" i="5"/>
  <c r="O35" i="5"/>
  <c r="Q35" i="5" s="1"/>
  <c r="R35" i="5" s="1"/>
  <c r="S35" i="5" s="1"/>
  <c r="O83" i="5"/>
  <c r="O91" i="5"/>
  <c r="O187" i="5"/>
  <c r="O213" i="5"/>
  <c r="Q213" i="5" s="1"/>
  <c r="R213" i="5" s="1"/>
  <c r="S213" i="5" s="1"/>
  <c r="O224" i="5"/>
  <c r="O232" i="5"/>
  <c r="O240" i="5"/>
  <c r="O293" i="5"/>
  <c r="O301" i="5"/>
  <c r="Q301" i="5" s="1"/>
  <c r="R301" i="5" s="1"/>
  <c r="S301" i="5" s="1"/>
  <c r="O118" i="5"/>
  <c r="O126" i="5"/>
  <c r="O134" i="5"/>
  <c r="O158" i="5"/>
  <c r="O166" i="5"/>
  <c r="O174" i="5"/>
  <c r="O182" i="5"/>
  <c r="O190" i="5"/>
  <c r="O7" i="5"/>
  <c r="O15" i="5"/>
  <c r="O23" i="5"/>
  <c r="O31" i="5"/>
  <c r="O39" i="5"/>
  <c r="O47" i="5"/>
  <c r="O55" i="5"/>
  <c r="Q55" i="5" s="1"/>
  <c r="R55" i="5" s="1"/>
  <c r="S55" i="5" s="1"/>
  <c r="O63" i="5"/>
  <c r="O71" i="5"/>
  <c r="O79" i="5"/>
  <c r="O87" i="5"/>
  <c r="O95" i="5"/>
  <c r="O103" i="5"/>
  <c r="O111" i="5"/>
  <c r="O119" i="5"/>
  <c r="O127" i="5"/>
  <c r="O135" i="5"/>
  <c r="O143" i="5"/>
  <c r="O151" i="5"/>
  <c r="O159" i="5"/>
  <c r="O167" i="5"/>
  <c r="O175" i="5"/>
  <c r="O183" i="5"/>
  <c r="O191" i="5"/>
  <c r="O199" i="5"/>
  <c r="O207" i="5"/>
  <c r="O220" i="5"/>
  <c r="O228" i="5"/>
  <c r="O236" i="5"/>
  <c r="O244" i="5"/>
  <c r="O252" i="5"/>
  <c r="O260" i="5"/>
  <c r="O273" i="5"/>
  <c r="O281" i="5"/>
  <c r="O289" i="5"/>
  <c r="O297" i="5"/>
  <c r="O305" i="5"/>
  <c r="O313" i="5"/>
  <c r="O321" i="5"/>
  <c r="O308" i="5"/>
  <c r="O13" i="5"/>
  <c r="O29" i="5"/>
  <c r="O53" i="5"/>
  <c r="O141" i="5"/>
  <c r="O197" i="5"/>
  <c r="O205" i="5"/>
  <c r="O226" i="5"/>
  <c r="Q226" i="5" s="1"/>
  <c r="R226" i="5" s="1"/>
  <c r="S226" i="5" s="1"/>
  <c r="O234" i="5"/>
  <c r="Q234" i="5" s="1"/>
  <c r="R234" i="5" s="1"/>
  <c r="S234" i="5" s="1"/>
  <c r="O242" i="5"/>
  <c r="O250" i="5"/>
  <c r="O258" i="5"/>
  <c r="O271" i="5"/>
  <c r="Q271" i="5" s="1"/>
  <c r="R271" i="5" s="1"/>
  <c r="S271" i="5" s="1"/>
  <c r="O279" i="5"/>
  <c r="Q279" i="5" s="1"/>
  <c r="R279" i="5" s="1"/>
  <c r="S279" i="5" s="1"/>
  <c r="O287" i="5"/>
  <c r="O295" i="5"/>
  <c r="O303" i="5"/>
  <c r="O311" i="5"/>
  <c r="Q311" i="5" s="1"/>
  <c r="R311" i="5" s="1"/>
  <c r="S311" i="5" s="1"/>
  <c r="O319" i="5"/>
  <c r="O3" i="5"/>
  <c r="O8" i="5"/>
  <c r="O16" i="5"/>
  <c r="O24" i="5"/>
  <c r="O32" i="5"/>
  <c r="O40" i="5"/>
  <c r="O48" i="5"/>
  <c r="O56" i="5"/>
  <c r="O64" i="5"/>
  <c r="O72" i="5"/>
  <c r="O80" i="5"/>
  <c r="O88" i="5"/>
  <c r="O96" i="5"/>
  <c r="O104" i="5"/>
  <c r="O112" i="5"/>
  <c r="O120" i="5"/>
  <c r="O128" i="5"/>
  <c r="O136" i="5"/>
  <c r="O144" i="5"/>
  <c r="O152" i="5"/>
  <c r="O160" i="5"/>
  <c r="O168" i="5"/>
  <c r="O176" i="5"/>
  <c r="O184" i="5"/>
  <c r="O192" i="5"/>
  <c r="O200" i="5"/>
  <c r="O208" i="5"/>
  <c r="O221" i="5"/>
  <c r="O229" i="5"/>
  <c r="O237" i="5"/>
  <c r="O245" i="5"/>
  <c r="O253" i="5"/>
  <c r="O261" i="5"/>
  <c r="O274" i="5"/>
  <c r="O282" i="5"/>
  <c r="O290" i="5"/>
  <c r="O298" i="5"/>
  <c r="O306" i="5"/>
  <c r="O314" i="5"/>
  <c r="E1" i="3"/>
  <c r="E3" i="3" s="1"/>
  <c r="E2" i="3"/>
  <c r="Q128" i="5" l="1"/>
  <c r="R128" i="5" s="1"/>
  <c r="S128" i="5" s="1"/>
  <c r="Q56" i="5"/>
  <c r="R56" i="5" s="1"/>
  <c r="S56" i="5" s="1"/>
  <c r="Q295" i="5"/>
  <c r="R295" i="5" s="1"/>
  <c r="S295" i="5" s="1"/>
  <c r="Q242" i="5"/>
  <c r="R242" i="5" s="1"/>
  <c r="S242" i="5" s="1"/>
  <c r="Q288" i="5"/>
  <c r="R288" i="5" s="1"/>
  <c r="S288" i="5" s="1"/>
  <c r="Q115" i="5"/>
  <c r="R115" i="5" s="1"/>
  <c r="S115" i="5" s="1"/>
  <c r="Q292" i="5"/>
  <c r="R292" i="5" s="1"/>
  <c r="S292" i="5" s="1"/>
  <c r="Q152" i="5"/>
  <c r="R152" i="5" s="1"/>
  <c r="S152" i="5" s="1"/>
  <c r="Q220" i="5"/>
  <c r="R220" i="5" s="1"/>
  <c r="S220" i="5" s="1"/>
  <c r="Q76" i="5"/>
  <c r="R76" i="5" s="1"/>
  <c r="S76" i="5" s="1"/>
  <c r="Q23" i="5"/>
  <c r="R23" i="5" s="1"/>
  <c r="S23" i="5" s="1"/>
  <c r="Q203" i="5"/>
  <c r="R203" i="5" s="1"/>
  <c r="S203" i="5" s="1"/>
  <c r="Q169" i="5"/>
  <c r="R169" i="5" s="1"/>
  <c r="S169" i="5" s="1"/>
  <c r="Q162" i="5"/>
  <c r="R162" i="5" s="1"/>
  <c r="S162" i="5" s="1"/>
  <c r="Q314" i="5"/>
  <c r="R314" i="5" s="1"/>
  <c r="S314" i="5" s="1"/>
  <c r="Q244" i="5"/>
  <c r="R244" i="5" s="1"/>
  <c r="S244" i="5" s="1"/>
  <c r="Q159" i="5"/>
  <c r="R159" i="5" s="1"/>
  <c r="S159" i="5" s="1"/>
  <c r="Q182" i="5"/>
  <c r="R182" i="5" s="1"/>
  <c r="S182" i="5" s="1"/>
  <c r="Q105" i="5"/>
  <c r="R105" i="5" s="1"/>
  <c r="S105" i="5" s="1"/>
  <c r="Q227" i="5"/>
  <c r="R227" i="5" s="1"/>
  <c r="S227" i="5" s="1"/>
  <c r="Q297" i="5"/>
  <c r="R297" i="5" s="1"/>
  <c r="S297" i="5" s="1"/>
  <c r="Q156" i="5"/>
  <c r="R156" i="5" s="1"/>
  <c r="S156" i="5" s="1"/>
  <c r="Q275" i="5"/>
  <c r="R275" i="5" s="1"/>
  <c r="S275" i="5" s="1"/>
  <c r="Q193" i="5"/>
  <c r="R193" i="5" s="1"/>
  <c r="S193" i="5" s="1"/>
  <c r="Q41" i="5"/>
  <c r="R41" i="5" s="1"/>
  <c r="S41" i="5" s="1"/>
  <c r="Q207" i="5"/>
  <c r="R207" i="5" s="1"/>
  <c r="S207" i="5" s="1"/>
  <c r="Q183" i="5"/>
  <c r="R183" i="5" s="1"/>
  <c r="S183" i="5" s="1"/>
  <c r="Q151" i="5"/>
  <c r="R151" i="5" s="1"/>
  <c r="S151" i="5" s="1"/>
  <c r="Q95" i="5"/>
  <c r="R95" i="5" s="1"/>
  <c r="S95" i="5" s="1"/>
  <c r="Q15" i="5"/>
  <c r="R15" i="5" s="1"/>
  <c r="S15" i="5" s="1"/>
  <c r="Q212" i="5"/>
  <c r="R212" i="5" s="1"/>
  <c r="S212" i="5" s="1"/>
  <c r="Q214" i="5"/>
  <c r="R214" i="5" s="1"/>
  <c r="S214" i="5" s="1"/>
  <c r="Q303" i="5"/>
  <c r="R303" i="5" s="1"/>
  <c r="S303" i="5" s="1"/>
  <c r="Q250" i="5"/>
  <c r="R250" i="5" s="1"/>
  <c r="S250" i="5" s="1"/>
  <c r="Q53" i="5"/>
  <c r="R53" i="5" s="1"/>
  <c r="S53" i="5" s="1"/>
  <c r="Q321" i="5"/>
  <c r="R321" i="5" s="1"/>
  <c r="S321" i="5" s="1"/>
  <c r="Q289" i="5"/>
  <c r="R289" i="5" s="1"/>
  <c r="S289" i="5" s="1"/>
  <c r="Q260" i="5"/>
  <c r="R260" i="5" s="1"/>
  <c r="S260" i="5" s="1"/>
  <c r="Q236" i="5"/>
  <c r="R236" i="5" s="1"/>
  <c r="S236" i="5" s="1"/>
  <c r="Q233" i="5"/>
  <c r="R233" i="5" s="1"/>
  <c r="S233" i="5" s="1"/>
  <c r="Q180" i="5"/>
  <c r="R180" i="5" s="1"/>
  <c r="S180" i="5" s="1"/>
  <c r="Q148" i="5"/>
  <c r="R148" i="5" s="1"/>
  <c r="S148" i="5" s="1"/>
  <c r="Q45" i="5"/>
  <c r="R45" i="5" s="1"/>
  <c r="S45" i="5" s="1"/>
  <c r="Q267" i="5"/>
  <c r="R267" i="5" s="1"/>
  <c r="S267" i="5" s="1"/>
  <c r="Q238" i="5"/>
  <c r="R238" i="5" s="1"/>
  <c r="S238" i="5" s="1"/>
  <c r="Q237" i="5"/>
  <c r="R237" i="5" s="1"/>
  <c r="S237" i="5" s="1"/>
  <c r="Q319" i="5"/>
  <c r="R319" i="5" s="1"/>
  <c r="S319" i="5" s="1"/>
  <c r="Q158" i="5"/>
  <c r="R158" i="5" s="1"/>
  <c r="S158" i="5" s="1"/>
  <c r="Q81" i="5"/>
  <c r="R81" i="5" s="1"/>
  <c r="S81" i="5" s="1"/>
  <c r="Q235" i="5"/>
  <c r="R235" i="5" s="1"/>
  <c r="S235" i="5" s="1"/>
  <c r="Q171" i="5"/>
  <c r="R171" i="5" s="1"/>
  <c r="S171" i="5" s="1"/>
  <c r="Q66" i="5"/>
  <c r="R66" i="5" s="1"/>
  <c r="S66" i="5" s="1"/>
  <c r="Q184" i="5"/>
  <c r="R184" i="5" s="1"/>
  <c r="S184" i="5" s="1"/>
  <c r="Q125" i="5"/>
  <c r="R125" i="5" s="1"/>
  <c r="S125" i="5" s="1"/>
  <c r="Q103" i="5"/>
  <c r="R103" i="5" s="1"/>
  <c r="S103" i="5" s="1"/>
  <c r="Q232" i="5"/>
  <c r="R232" i="5" s="1"/>
  <c r="S232" i="5" s="1"/>
  <c r="Q270" i="5"/>
  <c r="R270" i="5" s="1"/>
  <c r="S270" i="5" s="1"/>
  <c r="Q54" i="5"/>
  <c r="R54" i="5" s="1"/>
  <c r="S54" i="5" s="1"/>
  <c r="Q173" i="5"/>
  <c r="R173" i="5" s="1"/>
  <c r="S173" i="5" s="1"/>
  <c r="Q82" i="5"/>
  <c r="R82" i="5" s="1"/>
  <c r="S82" i="5" s="1"/>
  <c r="Q58" i="5"/>
  <c r="R58" i="5" s="1"/>
  <c r="S58" i="5" s="1"/>
  <c r="Q208" i="5"/>
  <c r="R208" i="5" s="1"/>
  <c r="S208" i="5" s="1"/>
  <c r="Q191" i="5"/>
  <c r="R191" i="5" s="1"/>
  <c r="S191" i="5" s="1"/>
  <c r="Q47" i="5"/>
  <c r="R47" i="5" s="1"/>
  <c r="S47" i="5" s="1"/>
  <c r="Q137" i="5"/>
  <c r="R137" i="5" s="1"/>
  <c r="S137" i="5" s="1"/>
  <c r="Q272" i="5"/>
  <c r="R272" i="5" s="1"/>
  <c r="S272" i="5" s="1"/>
  <c r="Q308" i="5"/>
  <c r="R308" i="5" s="1"/>
  <c r="S308" i="5" s="1"/>
  <c r="Q71" i="5"/>
  <c r="R71" i="5" s="1"/>
  <c r="S71" i="5" s="1"/>
  <c r="Q124" i="5"/>
  <c r="R124" i="5" s="1"/>
  <c r="S124" i="5" s="1"/>
  <c r="Q274" i="5"/>
  <c r="R274" i="5" s="1"/>
  <c r="S274" i="5" s="1"/>
  <c r="Q245" i="5"/>
  <c r="R245" i="5" s="1"/>
  <c r="S245" i="5" s="1"/>
  <c r="Q221" i="5"/>
  <c r="R221" i="5" s="1"/>
  <c r="S221" i="5" s="1"/>
  <c r="Q192" i="5"/>
  <c r="R192" i="5" s="1"/>
  <c r="S192" i="5" s="1"/>
  <c r="Q32" i="5"/>
  <c r="R32" i="5" s="1"/>
  <c r="S32" i="5" s="1"/>
  <c r="Q3" i="5"/>
  <c r="R3" i="5" s="1"/>
  <c r="S3" i="5" s="1"/>
  <c r="Q187" i="5"/>
  <c r="R187" i="5" s="1"/>
  <c r="S187" i="5" s="1"/>
  <c r="Q27" i="5"/>
  <c r="R27" i="5" s="1"/>
  <c r="S27" i="5" s="1"/>
  <c r="Q157" i="5"/>
  <c r="R157" i="5" s="1"/>
  <c r="S157" i="5" s="1"/>
  <c r="Q37" i="5"/>
  <c r="R37" i="5" s="1"/>
  <c r="S37" i="5" s="1"/>
  <c r="Q307" i="5"/>
  <c r="R307" i="5" s="1"/>
  <c r="S307" i="5" s="1"/>
  <c r="Q280" i="5"/>
  <c r="R280" i="5" s="1"/>
  <c r="S280" i="5" s="1"/>
  <c r="Q94" i="5"/>
  <c r="R94" i="5" s="1"/>
  <c r="S94" i="5" s="1"/>
  <c r="Q34" i="5"/>
  <c r="R34" i="5" s="1"/>
  <c r="S34" i="5" s="1"/>
  <c r="Q123" i="5"/>
  <c r="R123" i="5" s="1"/>
  <c r="S123" i="5" s="1"/>
  <c r="Q11" i="5"/>
  <c r="R11" i="5" s="1"/>
  <c r="S11" i="5" s="1"/>
  <c r="Q85" i="5"/>
  <c r="R85" i="5" s="1"/>
  <c r="S85" i="5" s="1"/>
  <c r="Q90" i="5"/>
  <c r="R90" i="5" s="1"/>
  <c r="S90" i="5" s="1"/>
  <c r="Q104" i="5"/>
  <c r="R104" i="5" s="1"/>
  <c r="S104" i="5" s="1"/>
  <c r="Q24" i="5"/>
  <c r="R24" i="5" s="1"/>
  <c r="S24" i="5" s="1"/>
  <c r="Q190" i="5"/>
  <c r="R190" i="5" s="1"/>
  <c r="S190" i="5" s="1"/>
  <c r="Q302" i="5"/>
  <c r="R302" i="5" s="1"/>
  <c r="S302" i="5" s="1"/>
  <c r="Q113" i="5"/>
  <c r="R113" i="5" s="1"/>
  <c r="S113" i="5" s="1"/>
  <c r="Q320" i="5"/>
  <c r="R320" i="5" s="1"/>
  <c r="S320" i="5" s="1"/>
  <c r="Q202" i="5"/>
  <c r="R202" i="5" s="1"/>
  <c r="S202" i="5" s="1"/>
  <c r="Q290" i="5"/>
  <c r="R290" i="5" s="1"/>
  <c r="S290" i="5" s="1"/>
  <c r="Q51" i="5"/>
  <c r="R51" i="5" s="1"/>
  <c r="S51" i="5" s="1"/>
  <c r="Q222" i="5"/>
  <c r="R222" i="5" s="1"/>
  <c r="S222" i="5" s="1"/>
  <c r="Q49" i="5"/>
  <c r="R49" i="5" s="1"/>
  <c r="S49" i="5" s="1"/>
  <c r="Q150" i="5"/>
  <c r="R150" i="5" s="1"/>
  <c r="S150" i="5" s="1"/>
  <c r="Q178" i="5"/>
  <c r="R178" i="5" s="1"/>
  <c r="S178" i="5" s="1"/>
  <c r="Q239" i="5"/>
  <c r="R239" i="5" s="1"/>
  <c r="S239" i="5" s="1"/>
  <c r="Q223" i="5"/>
  <c r="R223" i="5" s="1"/>
  <c r="S223" i="5" s="1"/>
  <c r="Q261" i="5"/>
  <c r="R261" i="5" s="1"/>
  <c r="S261" i="5" s="1"/>
  <c r="Q100" i="5"/>
  <c r="R100" i="5" s="1"/>
  <c r="S100" i="5" s="1"/>
  <c r="Q20" i="5"/>
  <c r="R20" i="5" s="1"/>
  <c r="S20" i="5" s="1"/>
  <c r="Q134" i="5"/>
  <c r="R134" i="5" s="1"/>
  <c r="S134" i="5" s="1"/>
  <c r="Q312" i="5"/>
  <c r="R312" i="5" s="1"/>
  <c r="S312" i="5" s="1"/>
  <c r="Q127" i="5"/>
  <c r="R127" i="5" s="1"/>
  <c r="S127" i="5" s="1"/>
  <c r="Q44" i="5"/>
  <c r="R44" i="5" s="1"/>
  <c r="S44" i="5" s="1"/>
  <c r="Q188" i="5"/>
  <c r="R188" i="5" s="1"/>
  <c r="S188" i="5" s="1"/>
  <c r="Q246" i="5"/>
  <c r="R246" i="5" s="1"/>
  <c r="S246" i="5" s="1"/>
  <c r="Q161" i="5"/>
  <c r="R161" i="5" s="1"/>
  <c r="S161" i="5" s="1"/>
  <c r="Q70" i="5"/>
  <c r="R70" i="5" s="1"/>
  <c r="S70" i="5" s="1"/>
  <c r="Q298" i="5"/>
  <c r="R298" i="5" s="1"/>
  <c r="S298" i="5" s="1"/>
  <c r="Q160" i="5"/>
  <c r="R160" i="5" s="1"/>
  <c r="S160" i="5" s="1"/>
  <c r="Q80" i="5"/>
  <c r="R80" i="5" s="1"/>
  <c r="S80" i="5" s="1"/>
  <c r="Q205" i="5"/>
  <c r="R205" i="5" s="1"/>
  <c r="S205" i="5" s="1"/>
  <c r="Q29" i="5"/>
  <c r="R29" i="5" s="1"/>
  <c r="S29" i="5" s="1"/>
  <c r="Q240" i="5"/>
  <c r="R240" i="5" s="1"/>
  <c r="S240" i="5" s="1"/>
  <c r="Q278" i="5"/>
  <c r="R278" i="5" s="1"/>
  <c r="S278" i="5" s="1"/>
  <c r="Q52" i="5"/>
  <c r="R52" i="5" s="1"/>
  <c r="S52" i="5" s="1"/>
  <c r="Q269" i="5"/>
  <c r="R269" i="5" s="1"/>
  <c r="S269" i="5" s="1"/>
  <c r="Q139" i="5"/>
  <c r="R139" i="5" s="1"/>
  <c r="S139" i="5" s="1"/>
  <c r="Q91" i="5"/>
  <c r="R91" i="5" s="1"/>
  <c r="S91" i="5" s="1"/>
  <c r="Q30" i="5"/>
  <c r="R30" i="5" s="1"/>
  <c r="S30" i="5" s="1"/>
  <c r="Q309" i="5"/>
  <c r="R309" i="5" s="1"/>
  <c r="S309" i="5" s="1"/>
  <c r="Q211" i="5"/>
  <c r="R211" i="5" s="1"/>
  <c r="S211" i="5" s="1"/>
  <c r="Q147" i="5"/>
  <c r="R147" i="5" s="1"/>
  <c r="S147" i="5" s="1"/>
  <c r="Q78" i="5"/>
  <c r="R78" i="5" s="1"/>
  <c r="S78" i="5" s="1"/>
  <c r="Q277" i="5"/>
  <c r="R277" i="5" s="1"/>
  <c r="S277" i="5" s="1"/>
  <c r="Q106" i="5"/>
  <c r="R106" i="5" s="1"/>
  <c r="S106" i="5" s="1"/>
  <c r="Q114" i="5"/>
  <c r="R114" i="5" s="1"/>
  <c r="S114" i="5" s="1"/>
  <c r="Q10" i="5"/>
  <c r="R10" i="5" s="1"/>
  <c r="S10" i="5" s="1"/>
  <c r="Q74" i="5"/>
  <c r="R74" i="5" s="1"/>
  <c r="S74" i="5" s="1"/>
  <c r="Q96" i="5"/>
  <c r="R96" i="5" s="1"/>
  <c r="S96" i="5" s="1"/>
  <c r="Q119" i="5"/>
  <c r="R119" i="5" s="1"/>
  <c r="S119" i="5" s="1"/>
  <c r="Q39" i="5"/>
  <c r="R39" i="5" s="1"/>
  <c r="S39" i="5" s="1"/>
  <c r="Q83" i="5"/>
  <c r="R83" i="5" s="1"/>
  <c r="S83" i="5" s="1"/>
  <c r="Q318" i="5"/>
  <c r="R318" i="5" s="1"/>
  <c r="S318" i="5" s="1"/>
  <c r="Q92" i="5"/>
  <c r="R92" i="5" s="1"/>
  <c r="S92" i="5" s="1"/>
  <c r="Q12" i="5"/>
  <c r="R12" i="5" s="1"/>
  <c r="S12" i="5" s="1"/>
  <c r="Q165" i="5"/>
  <c r="R165" i="5" s="1"/>
  <c r="S165" i="5" s="1"/>
  <c r="Q185" i="5"/>
  <c r="R185" i="5" s="1"/>
  <c r="S185" i="5" s="1"/>
  <c r="Q129" i="5"/>
  <c r="R129" i="5" s="1"/>
  <c r="S129" i="5" s="1"/>
  <c r="Q284" i="5"/>
  <c r="R284" i="5" s="1"/>
  <c r="S284" i="5" s="1"/>
  <c r="Q229" i="5"/>
  <c r="R229" i="5" s="1"/>
  <c r="S229" i="5" s="1"/>
  <c r="Q176" i="5"/>
  <c r="R176" i="5" s="1"/>
  <c r="S176" i="5" s="1"/>
  <c r="Q144" i="5"/>
  <c r="R144" i="5" s="1"/>
  <c r="S144" i="5" s="1"/>
  <c r="Q120" i="5"/>
  <c r="R120" i="5" s="1"/>
  <c r="S120" i="5" s="1"/>
  <c r="Q16" i="5"/>
  <c r="R16" i="5" s="1"/>
  <c r="S16" i="5" s="1"/>
  <c r="Q287" i="5"/>
  <c r="R287" i="5" s="1"/>
  <c r="S287" i="5" s="1"/>
  <c r="Q258" i="5"/>
  <c r="R258" i="5" s="1"/>
  <c r="S258" i="5" s="1"/>
  <c r="Q13" i="5"/>
  <c r="R13" i="5" s="1"/>
  <c r="S13" i="5" s="1"/>
  <c r="Q281" i="5"/>
  <c r="R281" i="5" s="1"/>
  <c r="S281" i="5" s="1"/>
  <c r="Q252" i="5"/>
  <c r="R252" i="5" s="1"/>
  <c r="S252" i="5" s="1"/>
  <c r="Q228" i="5"/>
  <c r="R228" i="5" s="1"/>
  <c r="S228" i="5" s="1"/>
  <c r="Q175" i="5"/>
  <c r="R175" i="5" s="1"/>
  <c r="S175" i="5" s="1"/>
  <c r="Q143" i="5"/>
  <c r="R143" i="5" s="1"/>
  <c r="S143" i="5" s="1"/>
  <c r="Q87" i="5"/>
  <c r="R87" i="5" s="1"/>
  <c r="S87" i="5" s="1"/>
  <c r="Q63" i="5"/>
  <c r="R63" i="5" s="1"/>
  <c r="S63" i="5" s="1"/>
  <c r="Q7" i="5"/>
  <c r="R7" i="5" s="1"/>
  <c r="S7" i="5" s="1"/>
  <c r="Q126" i="5"/>
  <c r="R126" i="5" s="1"/>
  <c r="S126" i="5" s="1"/>
  <c r="Q224" i="5"/>
  <c r="R224" i="5" s="1"/>
  <c r="S224" i="5" s="1"/>
  <c r="Q294" i="5"/>
  <c r="R294" i="5" s="1"/>
  <c r="S294" i="5" s="1"/>
  <c r="Q140" i="5"/>
  <c r="R140" i="5" s="1"/>
  <c r="S140" i="5" s="1"/>
  <c r="Q251" i="5"/>
  <c r="R251" i="5" s="1"/>
  <c r="S251" i="5" s="1"/>
  <c r="Q46" i="5"/>
  <c r="R46" i="5" s="1"/>
  <c r="S46" i="5" s="1"/>
  <c r="Q14" i="5"/>
  <c r="R14" i="5" s="1"/>
  <c r="S14" i="5" s="1"/>
  <c r="Q195" i="5"/>
  <c r="R195" i="5" s="1"/>
  <c r="S195" i="5" s="1"/>
  <c r="Q75" i="5"/>
  <c r="R75" i="5" s="1"/>
  <c r="S75" i="5" s="1"/>
  <c r="Q43" i="5"/>
  <c r="R43" i="5" s="1"/>
  <c r="S43" i="5" s="1"/>
  <c r="Q291" i="5"/>
  <c r="R291" i="5" s="1"/>
  <c r="S291" i="5" s="1"/>
  <c r="Q153" i="5"/>
  <c r="R153" i="5" s="1"/>
  <c r="S153" i="5" s="1"/>
  <c r="Q65" i="5"/>
  <c r="R65" i="5" s="1"/>
  <c r="S65" i="5" s="1"/>
  <c r="Q259" i="5"/>
  <c r="R259" i="5" s="1"/>
  <c r="S259" i="5" s="1"/>
  <c r="Q107" i="5"/>
  <c r="R107" i="5" s="1"/>
  <c r="S107" i="5" s="1"/>
  <c r="Q62" i="5"/>
  <c r="R62" i="5" s="1"/>
  <c r="S62" i="5" s="1"/>
  <c r="Q170" i="5"/>
  <c r="R170" i="5" s="1"/>
  <c r="S170" i="5" s="1"/>
  <c r="Q231" i="5"/>
  <c r="R231" i="5" s="1"/>
  <c r="S231" i="5" s="1"/>
  <c r="Q130" i="5"/>
  <c r="R130" i="5" s="1"/>
  <c r="S130" i="5" s="1"/>
  <c r="Q50" i="5"/>
  <c r="R50" i="5" s="1"/>
  <c r="S50" i="5" s="1"/>
  <c r="Q154" i="5"/>
  <c r="R154" i="5" s="1"/>
  <c r="S154" i="5" s="1"/>
  <c r="Q48" i="5"/>
  <c r="R48" i="5" s="1"/>
  <c r="S48" i="5" s="1"/>
  <c r="Q197" i="5"/>
  <c r="R197" i="5" s="1"/>
  <c r="S197" i="5" s="1"/>
  <c r="Q6" i="5"/>
  <c r="R6" i="5" s="1"/>
  <c r="S6" i="5" s="1"/>
  <c r="Q116" i="5"/>
  <c r="R116" i="5" s="1"/>
  <c r="S116" i="5" s="1"/>
  <c r="Q36" i="5"/>
  <c r="R36" i="5" s="1"/>
  <c r="S36" i="5" s="1"/>
  <c r="Q110" i="5"/>
  <c r="R110" i="5" s="1"/>
  <c r="S110" i="5" s="1"/>
  <c r="Q304" i="5"/>
  <c r="R304" i="5" s="1"/>
  <c r="S304" i="5" s="1"/>
  <c r="Q194" i="5"/>
  <c r="R194" i="5" s="1"/>
  <c r="S194" i="5" s="1"/>
  <c r="Q253" i="5"/>
  <c r="R253" i="5" s="1"/>
  <c r="S253" i="5" s="1"/>
  <c r="Q200" i="5"/>
  <c r="R200" i="5" s="1"/>
  <c r="S200" i="5" s="1"/>
  <c r="Q305" i="5"/>
  <c r="R305" i="5" s="1"/>
  <c r="S305" i="5" s="1"/>
  <c r="Q225" i="5"/>
  <c r="R225" i="5" s="1"/>
  <c r="S225" i="5" s="1"/>
  <c r="Q199" i="5"/>
  <c r="R199" i="5" s="1"/>
  <c r="S199" i="5" s="1"/>
  <c r="Q111" i="5"/>
  <c r="R111" i="5" s="1"/>
  <c r="S111" i="5" s="1"/>
  <c r="Q31" i="5"/>
  <c r="R31" i="5" s="1"/>
  <c r="S31" i="5" s="1"/>
  <c r="Q293" i="5"/>
  <c r="R293" i="5" s="1"/>
  <c r="S293" i="5" s="1"/>
  <c r="Q181" i="5"/>
  <c r="R181" i="5" s="1"/>
  <c r="S181" i="5" s="1"/>
  <c r="Q164" i="5"/>
  <c r="R164" i="5" s="1"/>
  <c r="S164" i="5" s="1"/>
  <c r="Q108" i="5"/>
  <c r="R108" i="5" s="1"/>
  <c r="S108" i="5" s="1"/>
  <c r="Q84" i="5"/>
  <c r="R84" i="5" s="1"/>
  <c r="S84" i="5" s="1"/>
  <c r="Q60" i="5"/>
  <c r="R60" i="5" s="1"/>
  <c r="S60" i="5" s="1"/>
  <c r="Q102" i="5"/>
  <c r="R102" i="5" s="1"/>
  <c r="S102" i="5" s="1"/>
  <c r="Q149" i="5"/>
  <c r="R149" i="5" s="1"/>
  <c r="S149" i="5" s="1"/>
  <c r="Q177" i="5"/>
  <c r="R177" i="5" s="1"/>
  <c r="S177" i="5" s="1"/>
  <c r="Q121" i="5"/>
  <c r="R121" i="5" s="1"/>
  <c r="S121" i="5" s="1"/>
  <c r="Q89" i="5"/>
  <c r="R89" i="5" s="1"/>
  <c r="S89" i="5" s="1"/>
  <c r="Q216" i="5"/>
  <c r="R216" i="5" s="1"/>
  <c r="S216" i="5" s="1"/>
  <c r="Q99" i="5"/>
  <c r="R99" i="5" s="1"/>
  <c r="S99" i="5" s="1"/>
  <c r="Q276" i="5"/>
  <c r="R276" i="5" s="1"/>
  <c r="S276" i="5" s="1"/>
  <c r="Q146" i="5"/>
  <c r="R146" i="5" s="1"/>
  <c r="S146" i="5" s="1"/>
  <c r="Q72" i="5"/>
  <c r="R72" i="5" s="1"/>
  <c r="S72" i="5" s="1"/>
  <c r="Q313" i="5"/>
  <c r="R313" i="5" s="1"/>
  <c r="S313" i="5" s="1"/>
  <c r="Q117" i="5"/>
  <c r="R117" i="5" s="1"/>
  <c r="S117" i="5" s="1"/>
  <c r="Q172" i="5"/>
  <c r="R172" i="5" s="1"/>
  <c r="S172" i="5" s="1"/>
  <c r="Q101" i="5"/>
  <c r="R101" i="5" s="1"/>
  <c r="S101" i="5" s="1"/>
  <c r="Q21" i="5"/>
  <c r="R21" i="5" s="1"/>
  <c r="S21" i="5" s="1"/>
  <c r="Q306" i="5"/>
  <c r="R306" i="5" s="1"/>
  <c r="S306" i="5" s="1"/>
  <c r="Q168" i="5"/>
  <c r="R168" i="5" s="1"/>
  <c r="S168" i="5" s="1"/>
  <c r="Q136" i="5"/>
  <c r="R136" i="5" s="1"/>
  <c r="S136" i="5" s="1"/>
  <c r="Q112" i="5"/>
  <c r="R112" i="5" s="1"/>
  <c r="S112" i="5" s="1"/>
  <c r="Q88" i="5"/>
  <c r="R88" i="5" s="1"/>
  <c r="S88" i="5" s="1"/>
  <c r="Q64" i="5"/>
  <c r="R64" i="5" s="1"/>
  <c r="S64" i="5" s="1"/>
  <c r="Q40" i="5"/>
  <c r="R40" i="5" s="1"/>
  <c r="S40" i="5" s="1"/>
  <c r="Q8" i="5"/>
  <c r="R8" i="5" s="1"/>
  <c r="S8" i="5" s="1"/>
  <c r="Q141" i="5"/>
  <c r="R141" i="5" s="1"/>
  <c r="S141" i="5" s="1"/>
  <c r="Q273" i="5"/>
  <c r="R273" i="5" s="1"/>
  <c r="S273" i="5" s="1"/>
  <c r="Q167" i="5"/>
  <c r="R167" i="5" s="1"/>
  <c r="S167" i="5" s="1"/>
  <c r="Q135" i="5"/>
  <c r="R135" i="5" s="1"/>
  <c r="S135" i="5" s="1"/>
  <c r="Q79" i="5"/>
  <c r="R79" i="5" s="1"/>
  <c r="S79" i="5" s="1"/>
  <c r="Q166" i="5"/>
  <c r="R166" i="5" s="1"/>
  <c r="S166" i="5" s="1"/>
  <c r="Q118" i="5"/>
  <c r="R118" i="5" s="1"/>
  <c r="S118" i="5" s="1"/>
  <c r="Q282" i="5"/>
  <c r="R282" i="5" s="1"/>
  <c r="S282" i="5" s="1"/>
  <c r="Q310" i="5"/>
  <c r="R310" i="5" s="1"/>
  <c r="S310" i="5" s="1"/>
  <c r="Q28" i="5"/>
  <c r="R28" i="5" s="1"/>
  <c r="S28" i="5" s="1"/>
  <c r="Q38" i="5"/>
  <c r="R38" i="5" s="1"/>
  <c r="S38" i="5" s="1"/>
  <c r="Q317" i="5"/>
  <c r="R317" i="5" s="1"/>
  <c r="S317" i="5" s="1"/>
  <c r="Q248" i="5"/>
  <c r="R248" i="5" s="1"/>
  <c r="S248" i="5" s="1"/>
  <c r="Q155" i="5"/>
  <c r="R155" i="5" s="1"/>
  <c r="S155" i="5" s="1"/>
  <c r="Q67" i="5"/>
  <c r="R67" i="5" s="1"/>
  <c r="S67" i="5" s="1"/>
  <c r="Q283" i="5"/>
  <c r="R283" i="5" s="1"/>
  <c r="S283" i="5" s="1"/>
  <c r="Q201" i="5"/>
  <c r="R201" i="5" s="1"/>
  <c r="S201" i="5" s="1"/>
  <c r="Q174" i="5"/>
  <c r="R174" i="5" s="1"/>
  <c r="S174" i="5" s="1"/>
  <c r="Q145" i="5"/>
  <c r="R145" i="5" s="1"/>
  <c r="S145" i="5" s="1"/>
  <c r="Q57" i="5"/>
  <c r="R57" i="5" s="1"/>
  <c r="S57" i="5" s="1"/>
  <c r="Q25" i="5"/>
  <c r="R25" i="5" s="1"/>
  <c r="S25" i="5" s="1"/>
  <c r="Q296" i="5"/>
  <c r="R296" i="5" s="1"/>
  <c r="S296" i="5" s="1"/>
  <c r="Q243" i="5"/>
  <c r="R243" i="5" s="1"/>
  <c r="S243" i="5" s="1"/>
  <c r="Q206" i="5"/>
  <c r="R206" i="5" s="1"/>
  <c r="S206" i="5" s="1"/>
  <c r="Q86" i="5"/>
  <c r="R86" i="5" s="1"/>
  <c r="S86" i="5" s="1"/>
  <c r="Q285" i="5"/>
  <c r="R285" i="5" s="1"/>
  <c r="S285" i="5" s="1"/>
  <c r="Q138" i="5"/>
  <c r="R138" i="5" s="1"/>
  <c r="S138" i="5" s="1"/>
  <c r="Q215" i="5"/>
  <c r="R215" i="5" s="1"/>
  <c r="S215" i="5" s="1"/>
  <c r="Q42" i="5"/>
  <c r="R42" i="5" s="1"/>
  <c r="S42" i="5" s="1"/>
  <c r="Q98" i="5"/>
  <c r="R98" i="5" s="1"/>
  <c r="S98" i="5" s="1"/>
  <c r="N2" i="3"/>
  <c r="P2" i="3" s="1"/>
  <c r="N3" i="3"/>
  <c r="P3" i="3" s="1"/>
  <c r="N4" i="3"/>
  <c r="P4" i="3" s="1"/>
  <c r="N5" i="3"/>
  <c r="P5" i="3" s="1"/>
  <c r="N6" i="3"/>
  <c r="P6" i="3" s="1"/>
  <c r="N7" i="3"/>
  <c r="P7" i="3" s="1"/>
  <c r="N8" i="3"/>
  <c r="P8" i="3" s="1"/>
  <c r="N9" i="3"/>
  <c r="P9" i="3" s="1"/>
  <c r="N10" i="3"/>
  <c r="P10" i="3" s="1"/>
  <c r="N11" i="3"/>
  <c r="P11" i="3" s="1"/>
  <c r="N12" i="3"/>
  <c r="P12" i="3" s="1"/>
  <c r="N13" i="3"/>
  <c r="P13" i="3" s="1"/>
  <c r="N14" i="3"/>
  <c r="P14" i="3" s="1"/>
  <c r="N15" i="3"/>
  <c r="P15" i="3" s="1"/>
  <c r="N16" i="3"/>
  <c r="P16" i="3" s="1"/>
  <c r="N17" i="3"/>
  <c r="P17" i="3" s="1"/>
  <c r="N18" i="3"/>
  <c r="P18" i="3" s="1"/>
  <c r="N19" i="3"/>
  <c r="P19" i="3" s="1"/>
  <c r="N20" i="3"/>
  <c r="P20" i="3" s="1"/>
  <c r="N21" i="3"/>
  <c r="P21" i="3" s="1"/>
  <c r="N22" i="3"/>
  <c r="P22" i="3" s="1"/>
  <c r="N23" i="3"/>
  <c r="P23" i="3" s="1"/>
  <c r="N24" i="3"/>
  <c r="P24" i="3" s="1"/>
  <c r="N25" i="3"/>
  <c r="P25" i="3" s="1"/>
  <c r="N26" i="3"/>
  <c r="P26" i="3" s="1"/>
  <c r="N27" i="3"/>
  <c r="P27" i="3" s="1"/>
  <c r="N28" i="3"/>
  <c r="P28" i="3" s="1"/>
  <c r="N29" i="3"/>
  <c r="P29" i="3" s="1"/>
  <c r="N30" i="3"/>
  <c r="P30" i="3" s="1"/>
  <c r="N31" i="3"/>
  <c r="P31" i="3" s="1"/>
  <c r="N32" i="3"/>
  <c r="P32" i="3" s="1"/>
  <c r="N33" i="3"/>
  <c r="P33" i="3" s="1"/>
  <c r="N34" i="3"/>
  <c r="P34" i="3" s="1"/>
  <c r="N35" i="3"/>
  <c r="P35" i="3" s="1"/>
  <c r="N36" i="3"/>
  <c r="P36" i="3" s="1"/>
  <c r="N37" i="3"/>
  <c r="P37" i="3" s="1"/>
  <c r="N38" i="3"/>
  <c r="P38" i="3" s="1"/>
  <c r="N39" i="3"/>
  <c r="P39" i="3" s="1"/>
  <c r="N40" i="3"/>
  <c r="P40" i="3" s="1"/>
  <c r="N41" i="3"/>
  <c r="P41" i="3" s="1"/>
  <c r="N42" i="3"/>
  <c r="P42" i="3" s="1"/>
  <c r="N43" i="3"/>
  <c r="P43" i="3" s="1"/>
  <c r="N44" i="3"/>
  <c r="P44" i="3" s="1"/>
  <c r="N45" i="3"/>
  <c r="P45" i="3" s="1"/>
  <c r="N46" i="3"/>
  <c r="P46" i="3" s="1"/>
  <c r="N47" i="3"/>
  <c r="P47" i="3" s="1"/>
  <c r="N48" i="3"/>
  <c r="P48" i="3" s="1"/>
  <c r="N49" i="3"/>
  <c r="P49" i="3" s="1"/>
  <c r="N50" i="3"/>
  <c r="P50" i="3" s="1"/>
  <c r="N51" i="3"/>
  <c r="P51" i="3" s="1"/>
  <c r="N52" i="3"/>
  <c r="P52" i="3" s="1"/>
  <c r="N53" i="3"/>
  <c r="P53" i="3" s="1"/>
  <c r="N54" i="3"/>
  <c r="P54" i="3" s="1"/>
  <c r="N55" i="3"/>
  <c r="P55" i="3" s="1"/>
  <c r="N56" i="3"/>
  <c r="P56" i="3" s="1"/>
  <c r="N57" i="3"/>
  <c r="P57" i="3" s="1"/>
  <c r="N58" i="3"/>
  <c r="P58" i="3" s="1"/>
  <c r="N59" i="3"/>
  <c r="P59" i="3" s="1"/>
  <c r="N60" i="3"/>
  <c r="P60" i="3" s="1"/>
  <c r="N61" i="3"/>
  <c r="P61" i="3" s="1"/>
  <c r="N62" i="3"/>
  <c r="P62" i="3" s="1"/>
  <c r="N63" i="3"/>
  <c r="P63" i="3" s="1"/>
  <c r="N64" i="3"/>
  <c r="P64" i="3" s="1"/>
  <c r="N65" i="3"/>
  <c r="P65" i="3" s="1"/>
  <c r="N66" i="3"/>
  <c r="P66" i="3" s="1"/>
  <c r="N67" i="3"/>
  <c r="P67" i="3" s="1"/>
  <c r="N68" i="3"/>
  <c r="P68" i="3" s="1"/>
  <c r="N69" i="3"/>
  <c r="P69" i="3" s="1"/>
  <c r="N70" i="3"/>
  <c r="P70" i="3" s="1"/>
  <c r="N71" i="3"/>
  <c r="P71" i="3" s="1"/>
  <c r="N72" i="3"/>
  <c r="P72" i="3" s="1"/>
  <c r="N73" i="3"/>
  <c r="P73" i="3" s="1"/>
  <c r="N74" i="3"/>
  <c r="P74" i="3" s="1"/>
  <c r="N75" i="3"/>
  <c r="P75" i="3" s="1"/>
  <c r="N76" i="3"/>
  <c r="P76" i="3" s="1"/>
  <c r="N77" i="3"/>
  <c r="P77" i="3" s="1"/>
  <c r="N78" i="3"/>
  <c r="P78" i="3" s="1"/>
  <c r="N79" i="3"/>
  <c r="P79" i="3" s="1"/>
  <c r="N80" i="3"/>
  <c r="P80" i="3" s="1"/>
  <c r="N81" i="3"/>
  <c r="P81" i="3" s="1"/>
  <c r="N82" i="3"/>
  <c r="P82" i="3" s="1"/>
  <c r="N83" i="3"/>
  <c r="P83" i="3" s="1"/>
  <c r="N84" i="3"/>
  <c r="P84" i="3" s="1"/>
  <c r="N85" i="3"/>
  <c r="P85" i="3" s="1"/>
  <c r="N86" i="3"/>
  <c r="P86" i="3" s="1"/>
  <c r="N87" i="3"/>
  <c r="P87" i="3" s="1"/>
  <c r="N88" i="3"/>
  <c r="P88" i="3" s="1"/>
  <c r="N89" i="3"/>
  <c r="P89" i="3" s="1"/>
  <c r="N90" i="3"/>
  <c r="P90" i="3" s="1"/>
  <c r="N91" i="3"/>
  <c r="P91" i="3" s="1"/>
  <c r="N92" i="3"/>
  <c r="P92" i="3" s="1"/>
  <c r="N93" i="3"/>
  <c r="P93" i="3" s="1"/>
  <c r="N94" i="3"/>
  <c r="P94" i="3" s="1"/>
  <c r="N95" i="3"/>
  <c r="P95" i="3" s="1"/>
  <c r="N96" i="3"/>
  <c r="P96" i="3" s="1"/>
  <c r="N97" i="3"/>
  <c r="P97" i="3" s="1"/>
  <c r="N98" i="3"/>
  <c r="P98" i="3" s="1"/>
  <c r="N99" i="3"/>
  <c r="P99" i="3" s="1"/>
  <c r="N100" i="3"/>
  <c r="P100" i="3" s="1"/>
  <c r="N101" i="3"/>
  <c r="P101" i="3" s="1"/>
  <c r="N102" i="3"/>
  <c r="P102" i="3" s="1"/>
  <c r="N103" i="3"/>
  <c r="P103" i="3" s="1"/>
  <c r="N104" i="3"/>
  <c r="P104" i="3" s="1"/>
  <c r="N105" i="3"/>
  <c r="P105" i="3" s="1"/>
  <c r="N106" i="3"/>
  <c r="P106" i="3" s="1"/>
  <c r="N107" i="3"/>
  <c r="P107" i="3" s="1"/>
  <c r="N108" i="3"/>
  <c r="P108" i="3" s="1"/>
  <c r="N109" i="3"/>
  <c r="P109" i="3" s="1"/>
  <c r="N110" i="3"/>
  <c r="P110" i="3" s="1"/>
  <c r="N111" i="3"/>
  <c r="P111" i="3" s="1"/>
  <c r="N112" i="3"/>
  <c r="P112" i="3" s="1"/>
  <c r="N113" i="3"/>
  <c r="P113" i="3" s="1"/>
  <c r="N114" i="3"/>
  <c r="P114" i="3" s="1"/>
  <c r="N115" i="3"/>
  <c r="P115" i="3" s="1"/>
  <c r="N116" i="3"/>
  <c r="P116" i="3" s="1"/>
  <c r="N117" i="3"/>
  <c r="P117" i="3" s="1"/>
  <c r="N118" i="3"/>
  <c r="P118" i="3" s="1"/>
  <c r="N119" i="3"/>
  <c r="P119" i="3" s="1"/>
  <c r="N120" i="3"/>
  <c r="P120" i="3" s="1"/>
  <c r="N121" i="3"/>
  <c r="P121" i="3" s="1"/>
  <c r="N122" i="3"/>
  <c r="P122" i="3" s="1"/>
  <c r="N123" i="3"/>
  <c r="P123" i="3" s="1"/>
  <c r="N124" i="3"/>
  <c r="P124" i="3" s="1"/>
  <c r="N125" i="3"/>
  <c r="P125" i="3" s="1"/>
  <c r="N126" i="3"/>
  <c r="P126" i="3" s="1"/>
  <c r="N127" i="3"/>
  <c r="P127" i="3" s="1"/>
  <c r="N128" i="3"/>
  <c r="P128" i="3" s="1"/>
  <c r="N129" i="3"/>
  <c r="P129" i="3" s="1"/>
  <c r="N130" i="3"/>
  <c r="P130" i="3" s="1"/>
  <c r="N131" i="3"/>
  <c r="P131" i="3" s="1"/>
  <c r="N132" i="3"/>
  <c r="P132" i="3" s="1"/>
  <c r="N133" i="3"/>
  <c r="P133" i="3" s="1"/>
  <c r="N134" i="3"/>
  <c r="P134" i="3" s="1"/>
  <c r="N135" i="3"/>
  <c r="P135" i="3" s="1"/>
  <c r="N136" i="3"/>
  <c r="P136" i="3" s="1"/>
  <c r="N137" i="3"/>
  <c r="P137" i="3" s="1"/>
  <c r="N138" i="3"/>
  <c r="P138" i="3" s="1"/>
  <c r="N139" i="3"/>
  <c r="P139" i="3" s="1"/>
  <c r="N140" i="3"/>
  <c r="P140" i="3" s="1"/>
  <c r="N141" i="3"/>
  <c r="P141" i="3" s="1"/>
  <c r="N142" i="3"/>
  <c r="P142" i="3" s="1"/>
  <c r="N143" i="3"/>
  <c r="P143" i="3" s="1"/>
  <c r="N144" i="3"/>
  <c r="P144" i="3" s="1"/>
  <c r="N145" i="3"/>
  <c r="P145" i="3" s="1"/>
  <c r="N146" i="3"/>
  <c r="P146" i="3" s="1"/>
  <c r="N147" i="3"/>
  <c r="P147" i="3" s="1"/>
  <c r="N148" i="3"/>
  <c r="P148" i="3" s="1"/>
  <c r="N149" i="3"/>
  <c r="P149" i="3" s="1"/>
  <c r="N150" i="3"/>
  <c r="P150" i="3" s="1"/>
  <c r="N151" i="3"/>
  <c r="P151" i="3" s="1"/>
  <c r="N152" i="3"/>
  <c r="P152" i="3" s="1"/>
  <c r="N153" i="3"/>
  <c r="P153" i="3" s="1"/>
  <c r="N154" i="3"/>
  <c r="P154" i="3" s="1"/>
  <c r="N155" i="3"/>
  <c r="P155" i="3" s="1"/>
  <c r="N156" i="3"/>
  <c r="P156" i="3" s="1"/>
  <c r="N157" i="3"/>
  <c r="P157" i="3" s="1"/>
  <c r="N158" i="3"/>
  <c r="P158" i="3" s="1"/>
  <c r="N159" i="3"/>
  <c r="P159" i="3" s="1"/>
  <c r="N160" i="3"/>
  <c r="P160" i="3" s="1"/>
  <c r="N161" i="3"/>
  <c r="P161" i="3" s="1"/>
  <c r="N162" i="3"/>
  <c r="P162" i="3" s="1"/>
  <c r="N163" i="3"/>
  <c r="P163" i="3" s="1"/>
  <c r="N164" i="3"/>
  <c r="P164" i="3" s="1"/>
  <c r="N165" i="3"/>
  <c r="P165" i="3" s="1"/>
  <c r="N166" i="3"/>
  <c r="P166" i="3" s="1"/>
  <c r="N167" i="3"/>
  <c r="P167" i="3" s="1"/>
  <c r="N168" i="3"/>
  <c r="P168" i="3" s="1"/>
  <c r="N169" i="3"/>
  <c r="P169" i="3" s="1"/>
  <c r="N170" i="3"/>
  <c r="P170" i="3" s="1"/>
  <c r="N171" i="3"/>
  <c r="P171" i="3" s="1"/>
  <c r="N172" i="3"/>
  <c r="P172" i="3" s="1"/>
  <c r="N173" i="3"/>
  <c r="P173" i="3" s="1"/>
  <c r="N174" i="3"/>
  <c r="P174" i="3" s="1"/>
  <c r="N175" i="3"/>
  <c r="P175" i="3" s="1"/>
  <c r="N176" i="3"/>
  <c r="P176" i="3" s="1"/>
  <c r="N177" i="3"/>
  <c r="P177" i="3" s="1"/>
  <c r="N178" i="3"/>
  <c r="P178" i="3" s="1"/>
  <c r="N179" i="3"/>
  <c r="P179" i="3" s="1"/>
  <c r="N180" i="3"/>
  <c r="P180" i="3" s="1"/>
  <c r="N181" i="3"/>
  <c r="P181" i="3" s="1"/>
  <c r="N182" i="3"/>
  <c r="P182" i="3" s="1"/>
  <c r="N183" i="3"/>
  <c r="P183" i="3" s="1"/>
  <c r="N184" i="3"/>
  <c r="P184" i="3" s="1"/>
  <c r="N185" i="3"/>
  <c r="P185" i="3" s="1"/>
  <c r="N186" i="3"/>
  <c r="P186" i="3" s="1"/>
  <c r="N187" i="3"/>
  <c r="P187" i="3" s="1"/>
  <c r="N188" i="3"/>
  <c r="P188" i="3" s="1"/>
  <c r="N189" i="3"/>
  <c r="P189" i="3" s="1"/>
  <c r="N190" i="3"/>
  <c r="P190" i="3" s="1"/>
  <c r="N191" i="3"/>
  <c r="P191" i="3" s="1"/>
  <c r="N192" i="3"/>
  <c r="P192" i="3" s="1"/>
  <c r="N193" i="3"/>
  <c r="P193" i="3" s="1"/>
  <c r="N194" i="3"/>
  <c r="P194" i="3" s="1"/>
  <c r="N195" i="3"/>
  <c r="P195" i="3" s="1"/>
  <c r="N196" i="3"/>
  <c r="P196" i="3" s="1"/>
  <c r="N197" i="3"/>
  <c r="P197" i="3" s="1"/>
  <c r="N198" i="3"/>
  <c r="P198" i="3" s="1"/>
  <c r="N199" i="3"/>
  <c r="P199" i="3" s="1"/>
  <c r="N200" i="3"/>
  <c r="P200" i="3" s="1"/>
  <c r="N201" i="3"/>
  <c r="P201" i="3" s="1"/>
  <c r="N202" i="3"/>
  <c r="P202" i="3" s="1"/>
  <c r="N203" i="3"/>
  <c r="P203" i="3" s="1"/>
  <c r="N204" i="3"/>
  <c r="P204" i="3" s="1"/>
  <c r="N205" i="3"/>
  <c r="P205" i="3" s="1"/>
  <c r="N206" i="3"/>
  <c r="P206" i="3" s="1"/>
  <c r="N207" i="3"/>
  <c r="P207" i="3" s="1"/>
  <c r="N208" i="3"/>
  <c r="P208" i="3" s="1"/>
  <c r="N209" i="3"/>
  <c r="P209" i="3" s="1"/>
  <c r="N210" i="3"/>
  <c r="P210" i="3" s="1"/>
  <c r="N211" i="3"/>
  <c r="P211" i="3" s="1"/>
  <c r="N212" i="3"/>
  <c r="P212" i="3" s="1"/>
  <c r="N213" i="3"/>
  <c r="P213" i="3" s="1"/>
  <c r="N214" i="3"/>
  <c r="P214" i="3" s="1"/>
  <c r="N215" i="3"/>
  <c r="P215" i="3" s="1"/>
  <c r="N216" i="3"/>
  <c r="P216" i="3" s="1"/>
  <c r="N217" i="3"/>
  <c r="P217" i="3" s="1"/>
  <c r="N218" i="3"/>
  <c r="P218" i="3" s="1"/>
  <c r="N219" i="3"/>
  <c r="P219" i="3" s="1"/>
  <c r="N220" i="3"/>
  <c r="P220" i="3" s="1"/>
  <c r="N221" i="3"/>
  <c r="P221" i="3" s="1"/>
  <c r="N222" i="3"/>
  <c r="P222" i="3" s="1"/>
  <c r="N223" i="3"/>
  <c r="P223" i="3" s="1"/>
  <c r="N224" i="3"/>
  <c r="P224" i="3" s="1"/>
  <c r="N225" i="3"/>
  <c r="P225" i="3" s="1"/>
  <c r="N226" i="3"/>
  <c r="P226" i="3" s="1"/>
  <c r="N227" i="3"/>
  <c r="P227" i="3" s="1"/>
  <c r="N228" i="3"/>
  <c r="P228" i="3" s="1"/>
  <c r="N229" i="3"/>
  <c r="P229" i="3" s="1"/>
  <c r="N230" i="3"/>
  <c r="P230" i="3" s="1"/>
  <c r="N231" i="3"/>
  <c r="P231" i="3" s="1"/>
  <c r="N232" i="3"/>
  <c r="P232" i="3" s="1"/>
  <c r="N233" i="3"/>
  <c r="P233" i="3" s="1"/>
  <c r="N234" i="3"/>
  <c r="P234" i="3" s="1"/>
  <c r="N235" i="3"/>
  <c r="P235" i="3" s="1"/>
  <c r="N236" i="3"/>
  <c r="P236" i="3" s="1"/>
  <c r="N237" i="3"/>
  <c r="P237" i="3" s="1"/>
  <c r="N238" i="3"/>
  <c r="P238" i="3" s="1"/>
  <c r="N239" i="3"/>
  <c r="P239" i="3" s="1"/>
  <c r="N240" i="3"/>
  <c r="P240" i="3" s="1"/>
  <c r="N241" i="3"/>
  <c r="P241" i="3" s="1"/>
  <c r="N242" i="3"/>
  <c r="P242" i="3" s="1"/>
  <c r="N243" i="3"/>
  <c r="P243" i="3" s="1"/>
  <c r="N244" i="3"/>
  <c r="P244" i="3" s="1"/>
  <c r="N245" i="3"/>
  <c r="P245" i="3" s="1"/>
  <c r="N246" i="3"/>
  <c r="P246" i="3" s="1"/>
  <c r="N247" i="3"/>
  <c r="P247" i="3" s="1"/>
  <c r="N248" i="3"/>
  <c r="P248" i="3" s="1"/>
  <c r="N249" i="3"/>
  <c r="P249" i="3" s="1"/>
  <c r="N250" i="3"/>
  <c r="P250" i="3" s="1"/>
  <c r="N251" i="3"/>
  <c r="P251" i="3" s="1"/>
  <c r="N252" i="3"/>
  <c r="P252" i="3" s="1"/>
  <c r="N253" i="3"/>
  <c r="P253" i="3" s="1"/>
  <c r="N254" i="3"/>
  <c r="P254" i="3" s="1"/>
  <c r="N255" i="3"/>
  <c r="P255" i="3" s="1"/>
  <c r="N256" i="3"/>
  <c r="P256" i="3" s="1"/>
  <c r="N257" i="3"/>
  <c r="P257" i="3" s="1"/>
  <c r="N258" i="3"/>
  <c r="P258" i="3" s="1"/>
  <c r="N259" i="3"/>
  <c r="P259" i="3" s="1"/>
  <c r="N260" i="3"/>
  <c r="P260" i="3" s="1"/>
  <c r="N261" i="3"/>
  <c r="P261" i="3" s="1"/>
  <c r="N262" i="3"/>
  <c r="P262" i="3" s="1"/>
  <c r="N263" i="3"/>
  <c r="P263" i="3" s="1"/>
  <c r="N264" i="3"/>
  <c r="P264" i="3" s="1"/>
  <c r="N265" i="3"/>
  <c r="P265" i="3" s="1"/>
  <c r="N266" i="3"/>
  <c r="P266" i="3" s="1"/>
  <c r="N267" i="3"/>
  <c r="P267" i="3" s="1"/>
  <c r="N268" i="3"/>
  <c r="P268" i="3" s="1"/>
  <c r="N269" i="3"/>
  <c r="P269" i="3" s="1"/>
  <c r="N270" i="3"/>
  <c r="P270" i="3" s="1"/>
  <c r="N271" i="3"/>
  <c r="P271" i="3" s="1"/>
  <c r="N272" i="3"/>
  <c r="P272" i="3" s="1"/>
  <c r="N273" i="3"/>
  <c r="P273" i="3" s="1"/>
  <c r="N274" i="3"/>
  <c r="P274" i="3" s="1"/>
  <c r="N275" i="3"/>
  <c r="P275" i="3" s="1"/>
  <c r="N276" i="3"/>
  <c r="P276" i="3" s="1"/>
  <c r="N277" i="3"/>
  <c r="P277" i="3" s="1"/>
  <c r="N278" i="3"/>
  <c r="P278" i="3" s="1"/>
  <c r="N279" i="3"/>
  <c r="P279" i="3" s="1"/>
  <c r="N280" i="3"/>
  <c r="P280" i="3" s="1"/>
  <c r="N281" i="3"/>
  <c r="P281" i="3" s="1"/>
  <c r="N282" i="3"/>
  <c r="P282" i="3" s="1"/>
  <c r="N283" i="3"/>
  <c r="P283" i="3" s="1"/>
  <c r="N284" i="3"/>
  <c r="P284" i="3" s="1"/>
  <c r="N285" i="3"/>
  <c r="P285" i="3" s="1"/>
  <c r="N286" i="3"/>
  <c r="P286" i="3" s="1"/>
  <c r="N287" i="3"/>
  <c r="P287" i="3" s="1"/>
  <c r="N288" i="3"/>
  <c r="P288" i="3" s="1"/>
  <c r="N289" i="3"/>
  <c r="P289" i="3" s="1"/>
  <c r="N290" i="3"/>
  <c r="P290" i="3" s="1"/>
  <c r="N291" i="3"/>
  <c r="P291" i="3" s="1"/>
  <c r="N292" i="3"/>
  <c r="P292" i="3" s="1"/>
  <c r="N293" i="3"/>
  <c r="P293" i="3" s="1"/>
  <c r="N294" i="3"/>
  <c r="P294" i="3" s="1"/>
  <c r="N295" i="3"/>
  <c r="P295" i="3" s="1"/>
  <c r="N296" i="3"/>
  <c r="P296" i="3" s="1"/>
  <c r="N297" i="3"/>
  <c r="P297" i="3" s="1"/>
  <c r="N298" i="3"/>
  <c r="P298" i="3" s="1"/>
  <c r="N299" i="3"/>
  <c r="P299" i="3" s="1"/>
  <c r="N300" i="3"/>
  <c r="P300" i="3" s="1"/>
  <c r="N301" i="3"/>
  <c r="P301" i="3" s="1"/>
  <c r="N302" i="3"/>
  <c r="P302" i="3" s="1"/>
  <c r="N303" i="3"/>
  <c r="P303" i="3" s="1"/>
  <c r="N304" i="3"/>
  <c r="P304" i="3" s="1"/>
  <c r="N305" i="3"/>
  <c r="P305" i="3" s="1"/>
  <c r="N306" i="3"/>
  <c r="P306" i="3" s="1"/>
  <c r="N307" i="3"/>
  <c r="P307" i="3" s="1"/>
  <c r="N308" i="3"/>
  <c r="P308" i="3" s="1"/>
  <c r="N309" i="3"/>
  <c r="P309" i="3" s="1"/>
  <c r="N310" i="3"/>
  <c r="P310" i="3" s="1"/>
  <c r="N311" i="3"/>
  <c r="P311" i="3" s="1"/>
  <c r="N312" i="3"/>
  <c r="P312" i="3" s="1"/>
  <c r="N313" i="3"/>
  <c r="P313" i="3" s="1"/>
  <c r="N314" i="3"/>
  <c r="P314" i="3" s="1"/>
  <c r="N315" i="3"/>
  <c r="P315" i="3" s="1"/>
  <c r="N316" i="3"/>
  <c r="P316" i="3" s="1"/>
  <c r="N317" i="3"/>
  <c r="P317" i="3" s="1"/>
  <c r="N318" i="3"/>
  <c r="P318" i="3" s="1"/>
  <c r="N319" i="3"/>
  <c r="P319" i="3" s="1"/>
  <c r="N320" i="3"/>
  <c r="P320" i="3" s="1"/>
  <c r="N321" i="3"/>
  <c r="P321" i="3" s="1"/>
  <c r="B7" i="3" l="1"/>
  <c r="O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Q202" i="3"/>
  <c r="Q203" i="3"/>
  <c r="Q204" i="3"/>
  <c r="Q205" i="3"/>
  <c r="Q206" i="3"/>
  <c r="Q207" i="3"/>
  <c r="Q208" i="3"/>
  <c r="Q209" i="3"/>
  <c r="Q210" i="3"/>
  <c r="Q211" i="3"/>
  <c r="Q212" i="3"/>
  <c r="Q213" i="3"/>
  <c r="Q214" i="3"/>
  <c r="Q215" i="3"/>
  <c r="Q216" i="3"/>
  <c r="Q217" i="3"/>
  <c r="Q218" i="3"/>
  <c r="Q219" i="3"/>
  <c r="Q220" i="3"/>
  <c r="Q221" i="3"/>
  <c r="Q222" i="3"/>
  <c r="Q223" i="3"/>
  <c r="Q224" i="3"/>
  <c r="Q225" i="3"/>
  <c r="Q226" i="3"/>
  <c r="Q227" i="3"/>
  <c r="Q228" i="3"/>
  <c r="Q229" i="3"/>
  <c r="Q230" i="3"/>
  <c r="Q231" i="3"/>
  <c r="Q232" i="3"/>
  <c r="Q233" i="3"/>
  <c r="Q234" i="3"/>
  <c r="Q235" i="3"/>
  <c r="Q236" i="3"/>
  <c r="Q237" i="3"/>
  <c r="Q238" i="3"/>
  <c r="Q239" i="3"/>
  <c r="Q240" i="3"/>
  <c r="Q241" i="3"/>
  <c r="Q242" i="3"/>
  <c r="Q243" i="3"/>
  <c r="Q244" i="3"/>
  <c r="Q245" i="3"/>
  <c r="Q246" i="3"/>
  <c r="Q247" i="3"/>
  <c r="Q248" i="3"/>
  <c r="Q249" i="3"/>
  <c r="Q250" i="3"/>
  <c r="Q251" i="3"/>
  <c r="Q252" i="3"/>
  <c r="Q253" i="3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M321" i="3"/>
  <c r="M320" i="3"/>
  <c r="M319" i="3"/>
  <c r="M318" i="3"/>
  <c r="M317" i="3"/>
  <c r="M316" i="3"/>
  <c r="M315" i="3"/>
  <c r="M314" i="3"/>
  <c r="M313" i="3"/>
  <c r="M312" i="3"/>
  <c r="M311" i="3"/>
  <c r="M310" i="3"/>
  <c r="M309" i="3"/>
  <c r="M308" i="3"/>
  <c r="M307" i="3"/>
  <c r="M306" i="3"/>
  <c r="M305" i="3"/>
  <c r="M304" i="3"/>
  <c r="M303" i="3"/>
  <c r="M302" i="3"/>
  <c r="M301" i="3"/>
  <c r="M300" i="3"/>
  <c r="M299" i="3"/>
  <c r="M298" i="3"/>
  <c r="M297" i="3"/>
  <c r="M296" i="3"/>
  <c r="M295" i="3"/>
  <c r="M294" i="3"/>
  <c r="M293" i="3"/>
  <c r="M292" i="3"/>
  <c r="M291" i="3"/>
  <c r="M290" i="3"/>
  <c r="M289" i="3"/>
  <c r="M288" i="3"/>
  <c r="M287" i="3"/>
  <c r="M286" i="3"/>
  <c r="M285" i="3"/>
  <c r="M284" i="3"/>
  <c r="M283" i="3"/>
  <c r="M282" i="3"/>
  <c r="M281" i="3"/>
  <c r="M280" i="3"/>
  <c r="M279" i="3"/>
  <c r="M278" i="3"/>
  <c r="M277" i="3"/>
  <c r="M276" i="3"/>
  <c r="M275" i="3"/>
  <c r="M274" i="3"/>
  <c r="M273" i="3"/>
  <c r="M272" i="3"/>
  <c r="M271" i="3"/>
  <c r="M270" i="3"/>
  <c r="M269" i="3"/>
  <c r="M268" i="3"/>
  <c r="M267" i="3"/>
  <c r="M266" i="3"/>
  <c r="M265" i="3"/>
  <c r="M264" i="3"/>
  <c r="M263" i="3"/>
  <c r="M262" i="3"/>
  <c r="M261" i="3"/>
  <c r="M260" i="3"/>
  <c r="M259" i="3"/>
  <c r="M258" i="3"/>
  <c r="M257" i="3"/>
  <c r="M256" i="3"/>
  <c r="M255" i="3"/>
  <c r="M254" i="3"/>
  <c r="M253" i="3"/>
  <c r="M252" i="3"/>
  <c r="M251" i="3"/>
  <c r="M250" i="3"/>
  <c r="M249" i="3"/>
  <c r="M248" i="3"/>
  <c r="M247" i="3"/>
  <c r="M246" i="3"/>
  <c r="M245" i="3"/>
  <c r="M244" i="3"/>
  <c r="M243" i="3"/>
  <c r="M242" i="3"/>
  <c r="M241" i="3"/>
  <c r="M240" i="3"/>
  <c r="M239" i="3"/>
  <c r="M238" i="3"/>
  <c r="M237" i="3"/>
  <c r="M236" i="3"/>
  <c r="M235" i="3"/>
  <c r="M234" i="3"/>
  <c r="M233" i="3"/>
  <c r="M232" i="3"/>
  <c r="M231" i="3"/>
  <c r="M230" i="3"/>
  <c r="M229" i="3"/>
  <c r="M228" i="3"/>
  <c r="M227" i="3"/>
  <c r="M226" i="3"/>
  <c r="M225" i="3"/>
  <c r="M224" i="3"/>
  <c r="M223" i="3"/>
  <c r="M222" i="3"/>
  <c r="M221" i="3"/>
  <c r="M220" i="3"/>
  <c r="M219" i="3"/>
  <c r="M218" i="3"/>
  <c r="M217" i="3"/>
  <c r="M216" i="3"/>
  <c r="M215" i="3"/>
  <c r="M214" i="3"/>
  <c r="M213" i="3"/>
  <c r="M212" i="3"/>
  <c r="M211" i="3"/>
  <c r="M210" i="3"/>
  <c r="M209" i="3"/>
  <c r="M208" i="3"/>
  <c r="M207" i="3"/>
  <c r="M206" i="3"/>
  <c r="M205" i="3"/>
  <c r="M204" i="3"/>
  <c r="M203" i="3"/>
  <c r="M202" i="3"/>
  <c r="M201" i="3"/>
  <c r="M200" i="3"/>
  <c r="M199" i="3"/>
  <c r="M198" i="3"/>
  <c r="M197" i="3"/>
  <c r="M196" i="3"/>
  <c r="M195" i="3"/>
  <c r="M194" i="3"/>
  <c r="M193" i="3"/>
  <c r="M192" i="3"/>
  <c r="M191" i="3"/>
  <c r="M190" i="3"/>
  <c r="M189" i="3"/>
  <c r="M188" i="3"/>
  <c r="M187" i="3"/>
  <c r="M186" i="3"/>
  <c r="M185" i="3"/>
  <c r="M184" i="3"/>
  <c r="M183" i="3"/>
  <c r="M182" i="3"/>
  <c r="M181" i="3"/>
  <c r="M180" i="3"/>
  <c r="M179" i="3"/>
  <c r="M178" i="3"/>
  <c r="M177" i="3"/>
  <c r="M176" i="3"/>
  <c r="M175" i="3"/>
  <c r="M174" i="3"/>
  <c r="M173" i="3"/>
  <c r="M172" i="3"/>
  <c r="M171" i="3"/>
  <c r="M170" i="3"/>
  <c r="M169" i="3"/>
  <c r="M168" i="3"/>
  <c r="M167" i="3"/>
  <c r="M166" i="3"/>
  <c r="M165" i="3"/>
  <c r="M164" i="3"/>
  <c r="M163" i="3"/>
  <c r="M162" i="3"/>
  <c r="M161" i="3"/>
  <c r="M160" i="3"/>
  <c r="M159" i="3"/>
  <c r="M158" i="3"/>
  <c r="M157" i="3"/>
  <c r="M156" i="3"/>
  <c r="M155" i="3"/>
  <c r="M154" i="3"/>
  <c r="M153" i="3"/>
  <c r="M152" i="3"/>
  <c r="M151" i="3"/>
  <c r="M150" i="3"/>
  <c r="M149" i="3"/>
  <c r="M148" i="3"/>
  <c r="M147" i="3"/>
  <c r="M146" i="3"/>
  <c r="M145" i="3"/>
  <c r="M144" i="3"/>
  <c r="M143" i="3"/>
  <c r="M142" i="3"/>
  <c r="M141" i="3"/>
  <c r="M140" i="3"/>
  <c r="M139" i="3"/>
  <c r="M138" i="3"/>
  <c r="M137" i="3"/>
  <c r="M136" i="3"/>
  <c r="M135" i="3"/>
  <c r="M134" i="3"/>
  <c r="M133" i="3"/>
  <c r="M132" i="3"/>
  <c r="M131" i="3"/>
  <c r="M130" i="3"/>
  <c r="M129" i="3"/>
  <c r="M128" i="3"/>
  <c r="M127" i="3"/>
  <c r="M126" i="3"/>
  <c r="M125" i="3"/>
  <c r="M124" i="3"/>
  <c r="M123" i="3"/>
  <c r="M122" i="3"/>
  <c r="M121" i="3"/>
  <c r="M120" i="3"/>
  <c r="M119" i="3"/>
  <c r="M118" i="3"/>
  <c r="M117" i="3"/>
  <c r="M116" i="3"/>
  <c r="M115" i="3"/>
  <c r="M114" i="3"/>
  <c r="M113" i="3"/>
  <c r="M112" i="3"/>
  <c r="M111" i="3"/>
  <c r="M110" i="3"/>
  <c r="M109" i="3"/>
  <c r="M108" i="3"/>
  <c r="M107" i="3"/>
  <c r="M106" i="3"/>
  <c r="M105" i="3"/>
  <c r="M104" i="3"/>
  <c r="M103" i="3"/>
  <c r="M102" i="3"/>
  <c r="M101" i="3"/>
  <c r="M100" i="3"/>
  <c r="M99" i="3"/>
  <c r="M98" i="3"/>
  <c r="M97" i="3"/>
  <c r="M96" i="3"/>
  <c r="M95" i="3"/>
  <c r="M94" i="3"/>
  <c r="M93" i="3"/>
  <c r="M92" i="3"/>
  <c r="M91" i="3"/>
  <c r="M90" i="3"/>
  <c r="M89" i="3"/>
  <c r="M88" i="3"/>
  <c r="M87" i="3"/>
  <c r="M86" i="3"/>
  <c r="M85" i="3"/>
  <c r="M84" i="3"/>
  <c r="M83" i="3"/>
  <c r="M82" i="3"/>
  <c r="M81" i="3"/>
  <c r="M80" i="3"/>
  <c r="M79" i="3"/>
  <c r="M78" i="3"/>
  <c r="M77" i="3"/>
  <c r="M76" i="3"/>
  <c r="M75" i="3"/>
  <c r="M74" i="3"/>
  <c r="M73" i="3"/>
  <c r="M72" i="3"/>
  <c r="M71" i="3"/>
  <c r="M70" i="3"/>
  <c r="M69" i="3"/>
  <c r="M68" i="3"/>
  <c r="M67" i="3"/>
  <c r="M66" i="3"/>
  <c r="M65" i="3"/>
  <c r="M64" i="3"/>
  <c r="M63" i="3"/>
  <c r="M62" i="3"/>
  <c r="M61" i="3"/>
  <c r="M60" i="3"/>
  <c r="M59" i="3"/>
  <c r="M58" i="3"/>
  <c r="M57" i="3"/>
  <c r="M56" i="3"/>
  <c r="M55" i="3"/>
  <c r="M54" i="3"/>
  <c r="M53" i="3"/>
  <c r="M52" i="3"/>
  <c r="M51" i="3"/>
  <c r="M50" i="3"/>
  <c r="M49" i="3"/>
  <c r="M48" i="3"/>
  <c r="M47" i="3"/>
  <c r="M46" i="3"/>
  <c r="M45" i="3"/>
  <c r="M44" i="3"/>
  <c r="M43" i="3"/>
  <c r="M42" i="3"/>
  <c r="M41" i="3"/>
  <c r="M40" i="3"/>
  <c r="M39" i="3"/>
  <c r="M38" i="3"/>
  <c r="M37" i="3"/>
  <c r="M36" i="3"/>
  <c r="M35" i="3"/>
  <c r="M34" i="3"/>
  <c r="M33" i="3"/>
  <c r="M32" i="3"/>
  <c r="M31" i="3"/>
  <c r="M30" i="3"/>
  <c r="M29" i="3"/>
  <c r="M28" i="3"/>
  <c r="M27" i="3"/>
  <c r="M26" i="3"/>
  <c r="M25" i="3"/>
  <c r="M24" i="3"/>
  <c r="M23" i="3"/>
  <c r="M22" i="3"/>
  <c r="M21" i="3"/>
  <c r="M20" i="3"/>
  <c r="M19" i="3"/>
  <c r="M18" i="3"/>
  <c r="M17" i="3"/>
  <c r="M16" i="3"/>
  <c r="M15" i="3"/>
  <c r="M14" i="3"/>
  <c r="M13" i="3"/>
  <c r="M12" i="3"/>
  <c r="M11" i="3"/>
  <c r="M10" i="3"/>
  <c r="M9" i="3"/>
  <c r="M8" i="3"/>
  <c r="M7" i="3"/>
  <c r="M6" i="3"/>
  <c r="M5" i="3"/>
  <c r="M4" i="3"/>
  <c r="M3" i="3"/>
  <c r="M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2" i="1"/>
  <c r="B9" i="5" l="1" a="1"/>
  <c r="B9" i="5" s="1"/>
  <c r="T3" i="5"/>
  <c r="V3" i="5" s="1"/>
  <c r="T263" i="5"/>
  <c r="V263" i="5" s="1"/>
  <c r="T135" i="5"/>
  <c r="V135" i="5" s="1"/>
  <c r="T71" i="5"/>
  <c r="V71" i="5" s="1"/>
  <c r="T7" i="5"/>
  <c r="V7" i="5" s="1"/>
  <c r="T5" i="5"/>
  <c r="V5" i="5" s="1"/>
  <c r="T260" i="5"/>
  <c r="V260" i="5" s="1"/>
  <c r="T132" i="5"/>
  <c r="V132" i="5" s="1"/>
  <c r="T68" i="5"/>
  <c r="V68" i="5" s="1"/>
  <c r="T199" i="5"/>
  <c r="V199" i="5" s="1"/>
  <c r="T196" i="5"/>
  <c r="V196" i="5" s="1"/>
  <c r="T231" i="5"/>
  <c r="V231" i="5" s="1"/>
  <c r="T47" i="5"/>
  <c r="V47" i="5" s="1"/>
  <c r="T172" i="5"/>
  <c r="V172" i="5" s="1"/>
  <c r="T183" i="5"/>
  <c r="V183" i="5" s="1"/>
  <c r="T39" i="5"/>
  <c r="V39" i="5" s="1"/>
  <c r="T308" i="5"/>
  <c r="V308" i="5" s="1"/>
  <c r="T164" i="5"/>
  <c r="V164" i="5" s="1"/>
  <c r="T311" i="5"/>
  <c r="V311" i="5" s="1"/>
  <c r="T292" i="5"/>
  <c r="V292" i="5" s="1"/>
  <c r="T108" i="5"/>
  <c r="V108" i="5" s="1"/>
  <c r="T243" i="5"/>
  <c r="V243" i="5" s="1"/>
  <c r="T99" i="5"/>
  <c r="V99" i="5" s="1"/>
  <c r="T175" i="5"/>
  <c r="V175" i="5" s="1"/>
  <c r="T300" i="5"/>
  <c r="V300" i="5" s="1"/>
  <c r="T116" i="5"/>
  <c r="V116" i="5" s="1"/>
  <c r="T167" i="5"/>
  <c r="V167" i="5" s="1"/>
  <c r="T303" i="5"/>
  <c r="V303" i="5" s="1"/>
  <c r="T119" i="5"/>
  <c r="V119" i="5" s="1"/>
  <c r="T244" i="5"/>
  <c r="V244" i="5" s="1"/>
  <c r="T100" i="5"/>
  <c r="V100" i="5" s="1"/>
  <c r="T295" i="5"/>
  <c r="V295" i="5" s="1"/>
  <c r="T111" i="5"/>
  <c r="V111" i="5" s="1"/>
  <c r="T236" i="5"/>
  <c r="V236" i="5" s="1"/>
  <c r="T52" i="5"/>
  <c r="V52" i="5" s="1"/>
  <c r="T247" i="5"/>
  <c r="V247" i="5" s="1"/>
  <c r="T103" i="5"/>
  <c r="V103" i="5" s="1"/>
  <c r="T228" i="5"/>
  <c r="V228" i="5" s="1"/>
  <c r="T44" i="5"/>
  <c r="V44" i="5" s="1"/>
  <c r="T239" i="5"/>
  <c r="V239" i="5" s="1"/>
  <c r="T55" i="5"/>
  <c r="V55" i="5" s="1"/>
  <c r="T180" i="5"/>
  <c r="V180" i="5" s="1"/>
  <c r="T36" i="5"/>
  <c r="V36" i="5" s="1"/>
  <c r="T171" i="5"/>
  <c r="V171" i="5" s="1"/>
  <c r="T109" i="5"/>
  <c r="V109" i="5" s="1"/>
  <c r="T181" i="5"/>
  <c r="V181" i="5" s="1"/>
  <c r="T291" i="5"/>
  <c r="V291" i="5" s="1"/>
  <c r="T309" i="5"/>
  <c r="V309" i="5" s="1"/>
  <c r="T17" i="5"/>
  <c r="V17" i="5" s="1"/>
  <c r="T81" i="5"/>
  <c r="V81" i="5" s="1"/>
  <c r="T28" i="5"/>
  <c r="V28" i="5" s="1"/>
  <c r="T156" i="5"/>
  <c r="V156" i="5" s="1"/>
  <c r="T284" i="5"/>
  <c r="V284" i="5" s="1"/>
  <c r="T95" i="5"/>
  <c r="V95" i="5" s="1"/>
  <c r="T223" i="5"/>
  <c r="V223" i="5" s="1"/>
  <c r="T77" i="5"/>
  <c r="V77" i="5" s="1"/>
  <c r="T24" i="5"/>
  <c r="V24" i="5" s="1"/>
  <c r="T88" i="5"/>
  <c r="V88" i="5" s="1"/>
  <c r="T152" i="5"/>
  <c r="V152" i="5" s="1"/>
  <c r="T216" i="5"/>
  <c r="V216" i="5" s="1"/>
  <c r="T280" i="5"/>
  <c r="V280" i="5" s="1"/>
  <c r="T141" i="5"/>
  <c r="V141" i="5" s="1"/>
  <c r="T83" i="5"/>
  <c r="V83" i="5" s="1"/>
  <c r="T267" i="5"/>
  <c r="V267" i="5" s="1"/>
  <c r="T261" i="5"/>
  <c r="V261" i="5" s="1"/>
  <c r="T139" i="5"/>
  <c r="V139" i="5" s="1"/>
  <c r="T14" i="5"/>
  <c r="V14" i="5" s="1"/>
  <c r="T78" i="5"/>
  <c r="V78" i="5" s="1"/>
  <c r="T142" i="5"/>
  <c r="V142" i="5" s="1"/>
  <c r="T206" i="5"/>
  <c r="V206" i="5" s="1"/>
  <c r="T270" i="5"/>
  <c r="V270" i="5" s="1"/>
  <c r="T169" i="5"/>
  <c r="V169" i="5" s="1"/>
  <c r="T137" i="5"/>
  <c r="V137" i="5" s="1"/>
  <c r="T193" i="5"/>
  <c r="V193" i="5" s="1"/>
  <c r="T321" i="5"/>
  <c r="V321" i="5" s="1"/>
  <c r="T58" i="5"/>
  <c r="V58" i="5" s="1"/>
  <c r="T122" i="5"/>
  <c r="V122" i="5" s="1"/>
  <c r="T186" i="5"/>
  <c r="V186" i="5" s="1"/>
  <c r="T250" i="5"/>
  <c r="V250" i="5" s="1"/>
  <c r="T314" i="5"/>
  <c r="V314" i="5" s="1"/>
  <c r="T35" i="5"/>
  <c r="V35" i="5" s="1"/>
  <c r="T157" i="5"/>
  <c r="V157" i="5" s="1"/>
  <c r="T176" i="5"/>
  <c r="V176" i="5" s="1"/>
  <c r="T253" i="5"/>
  <c r="V253" i="5" s="1"/>
  <c r="T6" i="5"/>
  <c r="V6" i="5" s="1"/>
  <c r="T166" i="5"/>
  <c r="V166" i="5" s="1"/>
  <c r="T225" i="5"/>
  <c r="V225" i="5" s="1"/>
  <c r="T18" i="5"/>
  <c r="V18" i="5" s="1"/>
  <c r="T210" i="5"/>
  <c r="V210" i="5" s="1"/>
  <c r="T173" i="5"/>
  <c r="V173" i="5" s="1"/>
  <c r="T245" i="5"/>
  <c r="V245" i="5" s="1"/>
  <c r="T299" i="5"/>
  <c r="V299" i="5" s="1"/>
  <c r="T43" i="5"/>
  <c r="V43" i="5" s="1"/>
  <c r="T25" i="5"/>
  <c r="V25" i="5" s="1"/>
  <c r="T89" i="5"/>
  <c r="V89" i="5" s="1"/>
  <c r="T60" i="5"/>
  <c r="V60" i="5" s="1"/>
  <c r="T188" i="5"/>
  <c r="V188" i="5" s="1"/>
  <c r="T316" i="5"/>
  <c r="V316" i="5" s="1"/>
  <c r="T127" i="5"/>
  <c r="V127" i="5" s="1"/>
  <c r="T255" i="5"/>
  <c r="V255" i="5" s="1"/>
  <c r="T93" i="5"/>
  <c r="V93" i="5" s="1"/>
  <c r="T32" i="5"/>
  <c r="V32" i="5" s="1"/>
  <c r="T96" i="5"/>
  <c r="V96" i="5" s="1"/>
  <c r="T160" i="5"/>
  <c r="V160" i="5" s="1"/>
  <c r="T224" i="5"/>
  <c r="V224" i="5" s="1"/>
  <c r="T288" i="5"/>
  <c r="V288" i="5" s="1"/>
  <c r="T189" i="5"/>
  <c r="V189" i="5" s="1"/>
  <c r="T123" i="5"/>
  <c r="V123" i="5" s="1"/>
  <c r="T275" i="5"/>
  <c r="V275" i="5" s="1"/>
  <c r="T269" i="5"/>
  <c r="V269" i="5" s="1"/>
  <c r="T155" i="5"/>
  <c r="V155" i="5" s="1"/>
  <c r="T22" i="5"/>
  <c r="V22" i="5" s="1"/>
  <c r="T86" i="5"/>
  <c r="V86" i="5" s="1"/>
  <c r="T150" i="5"/>
  <c r="V150" i="5" s="1"/>
  <c r="T214" i="5"/>
  <c r="V214" i="5" s="1"/>
  <c r="T278" i="5"/>
  <c r="V278" i="5" s="1"/>
  <c r="T177" i="5"/>
  <c r="V177" i="5" s="1"/>
  <c r="T185" i="5"/>
  <c r="V185" i="5" s="1"/>
  <c r="T201" i="5"/>
  <c r="V201" i="5" s="1"/>
  <c r="T2" i="5"/>
  <c r="V2" i="5" s="1"/>
  <c r="T66" i="5"/>
  <c r="V66" i="5" s="1"/>
  <c r="T130" i="5"/>
  <c r="V130" i="5" s="1"/>
  <c r="T194" i="5"/>
  <c r="V194" i="5" s="1"/>
  <c r="T258" i="5"/>
  <c r="V258" i="5" s="1"/>
  <c r="T53" i="5"/>
  <c r="V53" i="5" s="1"/>
  <c r="T212" i="5"/>
  <c r="V212" i="5" s="1"/>
  <c r="T151" i="5"/>
  <c r="V151" i="5" s="1"/>
  <c r="T48" i="5"/>
  <c r="V48" i="5" s="1"/>
  <c r="T304" i="5"/>
  <c r="V304" i="5" s="1"/>
  <c r="T69" i="5"/>
  <c r="V69" i="5" s="1"/>
  <c r="T38" i="5"/>
  <c r="V38" i="5" s="1"/>
  <c r="T230" i="5"/>
  <c r="V230" i="5" s="1"/>
  <c r="T241" i="5"/>
  <c r="V241" i="5" s="1"/>
  <c r="T82" i="5"/>
  <c r="V82" i="5" s="1"/>
  <c r="T274" i="5"/>
  <c r="V274" i="5" s="1"/>
  <c r="T237" i="5"/>
  <c r="V237" i="5" s="1"/>
  <c r="T301" i="5"/>
  <c r="V301" i="5" s="1"/>
  <c r="T307" i="5"/>
  <c r="V307" i="5" s="1"/>
  <c r="T163" i="5"/>
  <c r="V163" i="5" s="1"/>
  <c r="T33" i="5"/>
  <c r="V33" i="5" s="1"/>
  <c r="T97" i="5"/>
  <c r="V97" i="5" s="1"/>
  <c r="T76" i="5"/>
  <c r="V76" i="5" s="1"/>
  <c r="T204" i="5"/>
  <c r="V204" i="5" s="1"/>
  <c r="T15" i="5"/>
  <c r="V15" i="5" s="1"/>
  <c r="T143" i="5"/>
  <c r="V143" i="5" s="1"/>
  <c r="T271" i="5"/>
  <c r="V271" i="5" s="1"/>
  <c r="T125" i="5"/>
  <c r="V125" i="5" s="1"/>
  <c r="T40" i="5"/>
  <c r="V40" i="5" s="1"/>
  <c r="T104" i="5"/>
  <c r="V104" i="5" s="1"/>
  <c r="T168" i="5"/>
  <c r="V168" i="5" s="1"/>
  <c r="T232" i="5"/>
  <c r="V232" i="5" s="1"/>
  <c r="T296" i="5"/>
  <c r="V296" i="5" s="1"/>
  <c r="T221" i="5"/>
  <c r="V221" i="5" s="1"/>
  <c r="T131" i="5"/>
  <c r="V131" i="5" s="1"/>
  <c r="T315" i="5"/>
  <c r="V315" i="5" s="1"/>
  <c r="T317" i="5"/>
  <c r="V317" i="5" s="1"/>
  <c r="T195" i="5"/>
  <c r="V195" i="5" s="1"/>
  <c r="T30" i="5"/>
  <c r="V30" i="5" s="1"/>
  <c r="T94" i="5"/>
  <c r="V94" i="5" s="1"/>
  <c r="T158" i="5"/>
  <c r="V158" i="5" s="1"/>
  <c r="T222" i="5"/>
  <c r="V222" i="5" s="1"/>
  <c r="T286" i="5"/>
  <c r="V286" i="5" s="1"/>
  <c r="T217" i="5"/>
  <c r="V217" i="5" s="1"/>
  <c r="T209" i="5"/>
  <c r="V209" i="5" s="1"/>
  <c r="T233" i="5"/>
  <c r="V233" i="5" s="1"/>
  <c r="T10" i="5"/>
  <c r="V10" i="5" s="1"/>
  <c r="T74" i="5"/>
  <c r="V74" i="5" s="1"/>
  <c r="T138" i="5"/>
  <c r="V138" i="5" s="1"/>
  <c r="T202" i="5"/>
  <c r="V202" i="5" s="1"/>
  <c r="T266" i="5"/>
  <c r="V266" i="5" s="1"/>
  <c r="T293" i="5"/>
  <c r="V293" i="5" s="1"/>
  <c r="T13" i="5"/>
  <c r="V13" i="5" s="1"/>
  <c r="T41" i="5"/>
  <c r="V41" i="5" s="1"/>
  <c r="T105" i="5"/>
  <c r="V105" i="5" s="1"/>
  <c r="T84" i="5"/>
  <c r="V84" i="5" s="1"/>
  <c r="T23" i="5"/>
  <c r="V23" i="5" s="1"/>
  <c r="T279" i="5"/>
  <c r="V279" i="5" s="1"/>
  <c r="T112" i="5"/>
  <c r="V112" i="5" s="1"/>
  <c r="T240" i="5"/>
  <c r="V240" i="5" s="1"/>
  <c r="T147" i="5"/>
  <c r="V147" i="5" s="1"/>
  <c r="T219" i="5"/>
  <c r="V219" i="5" s="1"/>
  <c r="T102" i="5"/>
  <c r="V102" i="5" s="1"/>
  <c r="T294" i="5"/>
  <c r="V294" i="5" s="1"/>
  <c r="T249" i="5"/>
  <c r="V249" i="5" s="1"/>
  <c r="T146" i="5"/>
  <c r="V146" i="5" s="1"/>
  <c r="T51" i="5"/>
  <c r="V51" i="5" s="1"/>
  <c r="T101" i="5"/>
  <c r="V101" i="5" s="1"/>
  <c r="T49" i="5"/>
  <c r="V49" i="5" s="1"/>
  <c r="T92" i="5"/>
  <c r="V92" i="5" s="1"/>
  <c r="T31" i="5"/>
  <c r="V31" i="5" s="1"/>
  <c r="T287" i="5"/>
  <c r="V287" i="5" s="1"/>
  <c r="T56" i="5"/>
  <c r="V56" i="5" s="1"/>
  <c r="T184" i="5"/>
  <c r="V184" i="5" s="1"/>
  <c r="T312" i="5"/>
  <c r="V312" i="5" s="1"/>
  <c r="T187" i="5"/>
  <c r="V187" i="5" s="1"/>
  <c r="T19" i="5"/>
  <c r="V19" i="5" s="1"/>
  <c r="T46" i="5"/>
  <c r="V46" i="5" s="1"/>
  <c r="T174" i="5"/>
  <c r="V174" i="5" s="1"/>
  <c r="T302" i="5"/>
  <c r="V302" i="5" s="1"/>
  <c r="T297" i="5"/>
  <c r="V297" i="5" s="1"/>
  <c r="T26" i="5"/>
  <c r="V26" i="5" s="1"/>
  <c r="T154" i="5"/>
  <c r="V154" i="5" s="1"/>
  <c r="T282" i="5"/>
  <c r="V282" i="5" s="1"/>
  <c r="T115" i="5"/>
  <c r="V115" i="5" s="1"/>
  <c r="T133" i="5"/>
  <c r="V133" i="5" s="1"/>
  <c r="T257" i="5"/>
  <c r="V257" i="5" s="1"/>
  <c r="T90" i="5"/>
  <c r="V90" i="5" s="1"/>
  <c r="T179" i="5"/>
  <c r="V179" i="5" s="1"/>
  <c r="T191" i="5"/>
  <c r="V191" i="5" s="1"/>
  <c r="T128" i="5"/>
  <c r="V128" i="5" s="1"/>
  <c r="T149" i="5"/>
  <c r="V149" i="5" s="1"/>
  <c r="T265" i="5"/>
  <c r="V265" i="5" s="1"/>
  <c r="T226" i="5"/>
  <c r="V226" i="5" s="1"/>
  <c r="T227" i="5"/>
  <c r="V227" i="5" s="1"/>
  <c r="T8" i="5"/>
  <c r="V8" i="5" s="1"/>
  <c r="T197" i="5"/>
  <c r="V197" i="5" s="1"/>
  <c r="T254" i="5"/>
  <c r="V254" i="5" s="1"/>
  <c r="T305" i="5"/>
  <c r="V305" i="5" s="1"/>
  <c r="T234" i="5"/>
  <c r="V234" i="5" s="1"/>
  <c r="T235" i="5"/>
  <c r="V235" i="5" s="1"/>
  <c r="T16" i="5"/>
  <c r="V16" i="5" s="1"/>
  <c r="T67" i="5"/>
  <c r="V67" i="5" s="1"/>
  <c r="T134" i="5"/>
  <c r="V134" i="5" s="1"/>
  <c r="T107" i="5"/>
  <c r="V107" i="5" s="1"/>
  <c r="T117" i="5"/>
  <c r="V117" i="5" s="1"/>
  <c r="T57" i="5"/>
  <c r="V57" i="5" s="1"/>
  <c r="T124" i="5"/>
  <c r="V124" i="5" s="1"/>
  <c r="T63" i="5"/>
  <c r="V63" i="5" s="1"/>
  <c r="T319" i="5"/>
  <c r="V319" i="5" s="1"/>
  <c r="T64" i="5"/>
  <c r="V64" i="5" s="1"/>
  <c r="T192" i="5"/>
  <c r="V192" i="5" s="1"/>
  <c r="T320" i="5"/>
  <c r="V320" i="5" s="1"/>
  <c r="T203" i="5"/>
  <c r="V203" i="5" s="1"/>
  <c r="T59" i="5"/>
  <c r="V59" i="5" s="1"/>
  <c r="T54" i="5"/>
  <c r="V54" i="5" s="1"/>
  <c r="T182" i="5"/>
  <c r="V182" i="5" s="1"/>
  <c r="T310" i="5"/>
  <c r="V310" i="5" s="1"/>
  <c r="T129" i="5"/>
  <c r="V129" i="5" s="1"/>
  <c r="T34" i="5"/>
  <c r="V34" i="5" s="1"/>
  <c r="T162" i="5"/>
  <c r="V162" i="5" s="1"/>
  <c r="T290" i="5"/>
  <c r="V290" i="5" s="1"/>
  <c r="T113" i="5"/>
  <c r="V113" i="5" s="1"/>
  <c r="T238" i="5"/>
  <c r="V238" i="5" s="1"/>
  <c r="T218" i="5"/>
  <c r="V218" i="5" s="1"/>
  <c r="T121" i="5"/>
  <c r="V121" i="5" s="1"/>
  <c r="T252" i="5"/>
  <c r="V252" i="5" s="1"/>
  <c r="T285" i="5"/>
  <c r="V285" i="5" s="1"/>
  <c r="T256" i="5"/>
  <c r="V256" i="5" s="1"/>
  <c r="T283" i="5"/>
  <c r="V283" i="5" s="1"/>
  <c r="T246" i="5"/>
  <c r="V246" i="5" s="1"/>
  <c r="T289" i="5"/>
  <c r="V289" i="5" s="1"/>
  <c r="T4" i="5"/>
  <c r="V4" i="5" s="1"/>
  <c r="T207" i="5"/>
  <c r="V207" i="5" s="1"/>
  <c r="T264" i="5"/>
  <c r="V264" i="5" s="1"/>
  <c r="T9" i="5"/>
  <c r="V9" i="5" s="1"/>
  <c r="T215" i="5"/>
  <c r="V215" i="5" s="1"/>
  <c r="T272" i="5"/>
  <c r="V272" i="5" s="1"/>
  <c r="T242" i="5"/>
  <c r="V242" i="5" s="1"/>
  <c r="T37" i="5"/>
  <c r="V37" i="5" s="1"/>
  <c r="T165" i="5"/>
  <c r="V165" i="5" s="1"/>
  <c r="T65" i="5"/>
  <c r="V65" i="5" s="1"/>
  <c r="T140" i="5"/>
  <c r="V140" i="5" s="1"/>
  <c r="T79" i="5"/>
  <c r="V79" i="5" s="1"/>
  <c r="T29" i="5"/>
  <c r="V29" i="5" s="1"/>
  <c r="T72" i="5"/>
  <c r="V72" i="5" s="1"/>
  <c r="T200" i="5"/>
  <c r="V200" i="5" s="1"/>
  <c r="T21" i="5"/>
  <c r="V21" i="5" s="1"/>
  <c r="T211" i="5"/>
  <c r="V211" i="5" s="1"/>
  <c r="T75" i="5"/>
  <c r="V75" i="5" s="1"/>
  <c r="T62" i="5"/>
  <c r="V62" i="5" s="1"/>
  <c r="T190" i="5"/>
  <c r="V190" i="5" s="1"/>
  <c r="T318" i="5"/>
  <c r="V318" i="5" s="1"/>
  <c r="T153" i="5"/>
  <c r="V153" i="5" s="1"/>
  <c r="T42" i="5"/>
  <c r="V42" i="5" s="1"/>
  <c r="T170" i="5"/>
  <c r="V170" i="5" s="1"/>
  <c r="T298" i="5"/>
  <c r="V298" i="5" s="1"/>
  <c r="T45" i="5"/>
  <c r="V45" i="5" s="1"/>
  <c r="T229" i="5"/>
  <c r="V229" i="5" s="1"/>
  <c r="T73" i="5"/>
  <c r="V73" i="5" s="1"/>
  <c r="T148" i="5"/>
  <c r="V148" i="5" s="1"/>
  <c r="T87" i="5"/>
  <c r="V87" i="5" s="1"/>
  <c r="T61" i="5"/>
  <c r="V61" i="5" s="1"/>
  <c r="T80" i="5"/>
  <c r="V80" i="5" s="1"/>
  <c r="T208" i="5"/>
  <c r="V208" i="5" s="1"/>
  <c r="T85" i="5"/>
  <c r="V85" i="5" s="1"/>
  <c r="T259" i="5"/>
  <c r="V259" i="5" s="1"/>
  <c r="T91" i="5"/>
  <c r="V91" i="5" s="1"/>
  <c r="T70" i="5"/>
  <c r="V70" i="5" s="1"/>
  <c r="T198" i="5"/>
  <c r="V198" i="5" s="1"/>
  <c r="T145" i="5"/>
  <c r="V145" i="5" s="1"/>
  <c r="T161" i="5"/>
  <c r="V161" i="5" s="1"/>
  <c r="T50" i="5"/>
  <c r="V50" i="5" s="1"/>
  <c r="T178" i="5"/>
  <c r="V178" i="5" s="1"/>
  <c r="T306" i="5"/>
  <c r="V306" i="5" s="1"/>
  <c r="T220" i="5"/>
  <c r="V220" i="5" s="1"/>
  <c r="T159" i="5"/>
  <c r="V159" i="5" s="1"/>
  <c r="T213" i="5"/>
  <c r="V213" i="5" s="1"/>
  <c r="T120" i="5"/>
  <c r="V120" i="5" s="1"/>
  <c r="T248" i="5"/>
  <c r="V248" i="5" s="1"/>
  <c r="T277" i="5"/>
  <c r="V277" i="5" s="1"/>
  <c r="T251" i="5"/>
  <c r="V251" i="5" s="1"/>
  <c r="T110" i="5"/>
  <c r="V110" i="5" s="1"/>
  <c r="T281" i="5"/>
  <c r="V281" i="5" s="1"/>
  <c r="T11" i="5"/>
  <c r="V11" i="5" s="1"/>
  <c r="T118" i="5"/>
  <c r="V118" i="5" s="1"/>
  <c r="T98" i="5"/>
  <c r="V98" i="5" s="1"/>
  <c r="T12" i="5"/>
  <c r="V12" i="5" s="1"/>
  <c r="T268" i="5"/>
  <c r="V268" i="5" s="1"/>
  <c r="T136" i="5"/>
  <c r="V136" i="5" s="1"/>
  <c r="T27" i="5"/>
  <c r="V27" i="5" s="1"/>
  <c r="T126" i="5"/>
  <c r="V126" i="5" s="1"/>
  <c r="T273" i="5"/>
  <c r="V273" i="5" s="1"/>
  <c r="T106" i="5"/>
  <c r="V106" i="5" s="1"/>
  <c r="T20" i="5"/>
  <c r="V20" i="5" s="1"/>
  <c r="T276" i="5"/>
  <c r="V276" i="5" s="1"/>
  <c r="T144" i="5"/>
  <c r="V144" i="5" s="1"/>
  <c r="T205" i="5"/>
  <c r="V205" i="5" s="1"/>
  <c r="T262" i="5"/>
  <c r="V262" i="5" s="1"/>
  <c r="T313" i="5"/>
  <c r="V313" i="5" s="1"/>
  <c r="T114" i="5"/>
  <c r="V114" i="5" s="1"/>
  <c r="R132" i="3"/>
  <c r="S132" i="3" s="1"/>
  <c r="T132" i="3" s="1"/>
  <c r="R294" i="3"/>
  <c r="S294" i="3" s="1"/>
  <c r="T294" i="3" s="1"/>
  <c r="R198" i="3"/>
  <c r="S198" i="3" s="1"/>
  <c r="T198" i="3" s="1"/>
  <c r="R174" i="3"/>
  <c r="S174" i="3" s="1"/>
  <c r="T174" i="3" s="1"/>
  <c r="R118" i="3"/>
  <c r="S118" i="3" s="1"/>
  <c r="T118" i="3" s="1"/>
  <c r="R86" i="3"/>
  <c r="S86" i="3" s="1"/>
  <c r="T86" i="3" s="1"/>
  <c r="R14" i="3"/>
  <c r="S14" i="3" s="1"/>
  <c r="T14" i="3" s="1"/>
  <c r="R262" i="3"/>
  <c r="S262" i="3" s="1"/>
  <c r="T262" i="3" s="1"/>
  <c r="R238" i="3"/>
  <c r="S238" i="3" s="1"/>
  <c r="T238" i="3" s="1"/>
  <c r="R214" i="3"/>
  <c r="S214" i="3" s="1"/>
  <c r="T214" i="3" s="1"/>
  <c r="R54" i="3"/>
  <c r="S54" i="3" s="1"/>
  <c r="T54" i="3" s="1"/>
  <c r="R254" i="3"/>
  <c r="S254" i="3" s="1"/>
  <c r="T254" i="3" s="1"/>
  <c r="R182" i="3"/>
  <c r="S182" i="3" s="1"/>
  <c r="T182" i="3" s="1"/>
  <c r="R110" i="3"/>
  <c r="S110" i="3" s="1"/>
  <c r="T110" i="3" s="1"/>
  <c r="R94" i="3"/>
  <c r="S94" i="3" s="1"/>
  <c r="T94" i="3" s="1"/>
  <c r="R46" i="3"/>
  <c r="S46" i="3" s="1"/>
  <c r="T46" i="3" s="1"/>
  <c r="R22" i="3"/>
  <c r="S22" i="3" s="1"/>
  <c r="T22" i="3" s="1"/>
  <c r="R314" i="3"/>
  <c r="S314" i="3" s="1"/>
  <c r="T314" i="3" s="1"/>
  <c r="R290" i="3"/>
  <c r="S290" i="3" s="1"/>
  <c r="T290" i="3" s="1"/>
  <c r="R282" i="3"/>
  <c r="S282" i="3" s="1"/>
  <c r="T282" i="3" s="1"/>
  <c r="R234" i="3"/>
  <c r="S234" i="3" s="1"/>
  <c r="T234" i="3" s="1"/>
  <c r="R210" i="3"/>
  <c r="S210" i="3" s="1"/>
  <c r="T210" i="3" s="1"/>
  <c r="R170" i="3"/>
  <c r="S170" i="3" s="1"/>
  <c r="T170" i="3" s="1"/>
  <c r="R146" i="3"/>
  <c r="S146" i="3" s="1"/>
  <c r="T146" i="3" s="1"/>
  <c r="R26" i="3"/>
  <c r="S26" i="3" s="1"/>
  <c r="T26" i="3" s="1"/>
  <c r="R4" i="3"/>
  <c r="S4" i="3" s="1"/>
  <c r="T4" i="3" s="1"/>
  <c r="R308" i="3"/>
  <c r="S308" i="3" s="1"/>
  <c r="T308" i="3" s="1"/>
  <c r="R93" i="3"/>
  <c r="S93" i="3" s="1"/>
  <c r="T93" i="3" s="1"/>
  <c r="R260" i="3"/>
  <c r="S260" i="3" s="1"/>
  <c r="T260" i="3" s="1"/>
  <c r="R283" i="3"/>
  <c r="S283" i="3" s="1"/>
  <c r="T283" i="3" s="1"/>
  <c r="R84" i="3"/>
  <c r="S84" i="3" s="1"/>
  <c r="T84" i="3" s="1"/>
  <c r="R196" i="3"/>
  <c r="S196" i="3" s="1"/>
  <c r="T196" i="3" s="1"/>
  <c r="R285" i="3"/>
  <c r="S285" i="3" s="1"/>
  <c r="T285" i="3" s="1"/>
  <c r="R157" i="3"/>
  <c r="S157" i="3" s="1"/>
  <c r="T157" i="3" s="1"/>
  <c r="R68" i="3"/>
  <c r="S68" i="3" s="1"/>
  <c r="T68" i="3" s="1"/>
  <c r="R221" i="3"/>
  <c r="S221" i="3" s="1"/>
  <c r="T221" i="3" s="1"/>
  <c r="R29" i="3"/>
  <c r="S29" i="3" s="1"/>
  <c r="T29" i="3" s="1"/>
  <c r="R74" i="3"/>
  <c r="S74" i="3" s="1"/>
  <c r="T74" i="3" s="1"/>
  <c r="R306" i="3"/>
  <c r="S306" i="3" s="1"/>
  <c r="T306" i="3" s="1"/>
  <c r="R298" i="3"/>
  <c r="S298" i="3" s="1"/>
  <c r="T298" i="3" s="1"/>
  <c r="R274" i="3"/>
  <c r="S274" i="3" s="1"/>
  <c r="T274" i="3" s="1"/>
  <c r="R266" i="3"/>
  <c r="S266" i="3" s="1"/>
  <c r="T266" i="3" s="1"/>
  <c r="R250" i="3"/>
  <c r="S250" i="3" s="1"/>
  <c r="T250" i="3" s="1"/>
  <c r="R218" i="3"/>
  <c r="S218" i="3" s="1"/>
  <c r="T218" i="3" s="1"/>
  <c r="R202" i="3"/>
  <c r="S202" i="3" s="1"/>
  <c r="T202" i="3" s="1"/>
  <c r="R178" i="3"/>
  <c r="S178" i="3" s="1"/>
  <c r="T178" i="3" s="1"/>
  <c r="R154" i="3"/>
  <c r="S154" i="3" s="1"/>
  <c r="T154" i="3" s="1"/>
  <c r="R138" i="3"/>
  <c r="S138" i="3" s="1"/>
  <c r="T138" i="3" s="1"/>
  <c r="R122" i="3"/>
  <c r="S122" i="3" s="1"/>
  <c r="T122" i="3" s="1"/>
  <c r="R106" i="3"/>
  <c r="S106" i="3" s="1"/>
  <c r="T106" i="3" s="1"/>
  <c r="R90" i="3"/>
  <c r="S90" i="3" s="1"/>
  <c r="T90" i="3" s="1"/>
  <c r="R82" i="3"/>
  <c r="S82" i="3" s="1"/>
  <c r="T82" i="3" s="1"/>
  <c r="R58" i="3"/>
  <c r="S58" i="3" s="1"/>
  <c r="T58" i="3" s="1"/>
  <c r="R50" i="3"/>
  <c r="S50" i="3" s="1"/>
  <c r="T50" i="3" s="1"/>
  <c r="R42" i="3"/>
  <c r="S42" i="3" s="1"/>
  <c r="T42" i="3" s="1"/>
  <c r="R18" i="3"/>
  <c r="S18" i="3" s="1"/>
  <c r="T18" i="3" s="1"/>
  <c r="R10" i="3"/>
  <c r="S10" i="3" s="1"/>
  <c r="T10" i="3" s="1"/>
  <c r="R310" i="3"/>
  <c r="S310" i="3" s="1"/>
  <c r="T310" i="3" s="1"/>
  <c r="R286" i="3"/>
  <c r="S286" i="3" s="1"/>
  <c r="T286" i="3" s="1"/>
  <c r="R270" i="3"/>
  <c r="S270" i="3" s="1"/>
  <c r="T270" i="3" s="1"/>
  <c r="R222" i="3"/>
  <c r="S222" i="3" s="1"/>
  <c r="T222" i="3" s="1"/>
  <c r="R206" i="3"/>
  <c r="S206" i="3" s="1"/>
  <c r="T206" i="3" s="1"/>
  <c r="R166" i="3"/>
  <c r="S166" i="3" s="1"/>
  <c r="T166" i="3" s="1"/>
  <c r="R142" i="3"/>
  <c r="S142" i="3" s="1"/>
  <c r="T142" i="3" s="1"/>
  <c r="R126" i="3"/>
  <c r="S126" i="3" s="1"/>
  <c r="T126" i="3" s="1"/>
  <c r="R102" i="3"/>
  <c r="S102" i="3" s="1"/>
  <c r="T102" i="3" s="1"/>
  <c r="R70" i="3"/>
  <c r="S70" i="3" s="1"/>
  <c r="T70" i="3" s="1"/>
  <c r="R30" i="3"/>
  <c r="S30" i="3" s="1"/>
  <c r="T30" i="3" s="1"/>
  <c r="R288" i="3"/>
  <c r="S288" i="3" s="1"/>
  <c r="T288" i="3" s="1"/>
  <c r="R186" i="3"/>
  <c r="S186" i="3" s="1"/>
  <c r="T186" i="3" s="1"/>
  <c r="R318" i="3"/>
  <c r="S318" i="3" s="1"/>
  <c r="T318" i="3" s="1"/>
  <c r="R302" i="3"/>
  <c r="S302" i="3" s="1"/>
  <c r="T302" i="3" s="1"/>
  <c r="R278" i="3"/>
  <c r="S278" i="3" s="1"/>
  <c r="T278" i="3" s="1"/>
  <c r="R246" i="3"/>
  <c r="S246" i="3" s="1"/>
  <c r="T246" i="3" s="1"/>
  <c r="R230" i="3"/>
  <c r="S230" i="3" s="1"/>
  <c r="T230" i="3" s="1"/>
  <c r="R190" i="3"/>
  <c r="S190" i="3" s="1"/>
  <c r="T190" i="3" s="1"/>
  <c r="R158" i="3"/>
  <c r="S158" i="3" s="1"/>
  <c r="T158" i="3" s="1"/>
  <c r="R150" i="3"/>
  <c r="S150" i="3" s="1"/>
  <c r="T150" i="3" s="1"/>
  <c r="R134" i="3"/>
  <c r="S134" i="3" s="1"/>
  <c r="T134" i="3" s="1"/>
  <c r="R78" i="3"/>
  <c r="S78" i="3" s="1"/>
  <c r="T78" i="3" s="1"/>
  <c r="R62" i="3"/>
  <c r="S62" i="3" s="1"/>
  <c r="T62" i="3" s="1"/>
  <c r="R38" i="3"/>
  <c r="S38" i="3" s="1"/>
  <c r="T38" i="3" s="1"/>
  <c r="R6" i="3"/>
  <c r="S6" i="3" s="1"/>
  <c r="T6" i="3" s="1"/>
  <c r="R51" i="3"/>
  <c r="S51" i="3" s="1"/>
  <c r="T51" i="3" s="1"/>
  <c r="R25" i="3"/>
  <c r="S25" i="3" s="1"/>
  <c r="T25" i="3" s="1"/>
  <c r="R56" i="3"/>
  <c r="S56" i="3" s="1"/>
  <c r="T56" i="3" s="1"/>
  <c r="R242" i="3"/>
  <c r="S242" i="3" s="1"/>
  <c r="T242" i="3" s="1"/>
  <c r="R114" i="3"/>
  <c r="S114" i="3" s="1"/>
  <c r="T114" i="3" s="1"/>
  <c r="R281" i="3"/>
  <c r="S281" i="3" s="1"/>
  <c r="T281" i="3" s="1"/>
  <c r="R153" i="3"/>
  <c r="S153" i="3" s="1"/>
  <c r="T153" i="3" s="1"/>
  <c r="R320" i="3"/>
  <c r="S320" i="3" s="1"/>
  <c r="T320" i="3" s="1"/>
  <c r="R304" i="3"/>
  <c r="S304" i="3" s="1"/>
  <c r="T304" i="3" s="1"/>
  <c r="R280" i="3"/>
  <c r="S280" i="3" s="1"/>
  <c r="T280" i="3" s="1"/>
  <c r="R248" i="3"/>
  <c r="S248" i="3" s="1"/>
  <c r="T248" i="3" s="1"/>
  <c r="R216" i="3"/>
  <c r="S216" i="3" s="1"/>
  <c r="T216" i="3" s="1"/>
  <c r="R184" i="3"/>
  <c r="S184" i="3" s="1"/>
  <c r="T184" i="3" s="1"/>
  <c r="R152" i="3"/>
  <c r="S152" i="3" s="1"/>
  <c r="T152" i="3" s="1"/>
  <c r="R120" i="3"/>
  <c r="S120" i="3" s="1"/>
  <c r="T120" i="3" s="1"/>
  <c r="R88" i="3"/>
  <c r="S88" i="3" s="1"/>
  <c r="T88" i="3" s="1"/>
  <c r="R24" i="3"/>
  <c r="S24" i="3" s="1"/>
  <c r="T24" i="3" s="1"/>
  <c r="R300" i="3"/>
  <c r="S300" i="3" s="1"/>
  <c r="T300" i="3" s="1"/>
  <c r="R212" i="3"/>
  <c r="S212" i="3" s="1"/>
  <c r="T212" i="3" s="1"/>
  <c r="R179" i="3"/>
  <c r="S179" i="3" s="1"/>
  <c r="T179" i="3" s="1"/>
  <c r="R313" i="3"/>
  <c r="S313" i="3" s="1"/>
  <c r="T313" i="3" s="1"/>
  <c r="R265" i="3"/>
  <c r="S265" i="3" s="1"/>
  <c r="T265" i="3" s="1"/>
  <c r="R201" i="3"/>
  <c r="S201" i="3" s="1"/>
  <c r="T201" i="3" s="1"/>
  <c r="R137" i="3"/>
  <c r="S137" i="3" s="1"/>
  <c r="T137" i="3" s="1"/>
  <c r="R73" i="3"/>
  <c r="S73" i="3" s="1"/>
  <c r="T73" i="3" s="1"/>
  <c r="R9" i="3"/>
  <c r="S9" i="3" s="1"/>
  <c r="T9" i="3" s="1"/>
  <c r="R243" i="3"/>
  <c r="S243" i="3" s="1"/>
  <c r="T243" i="3" s="1"/>
  <c r="R115" i="3"/>
  <c r="S115" i="3" s="1"/>
  <c r="T115" i="3" s="1"/>
  <c r="R289" i="3"/>
  <c r="S289" i="3" s="1"/>
  <c r="T289" i="3" s="1"/>
  <c r="R217" i="3"/>
  <c r="S217" i="3" s="1"/>
  <c r="T217" i="3" s="1"/>
  <c r="R121" i="3"/>
  <c r="S121" i="3" s="1"/>
  <c r="T121" i="3" s="1"/>
  <c r="R264" i="3"/>
  <c r="S264" i="3" s="1"/>
  <c r="T264" i="3" s="1"/>
  <c r="R232" i="3"/>
  <c r="S232" i="3" s="1"/>
  <c r="T232" i="3" s="1"/>
  <c r="R200" i="3"/>
  <c r="S200" i="3" s="1"/>
  <c r="T200" i="3" s="1"/>
  <c r="R168" i="3"/>
  <c r="S168" i="3" s="1"/>
  <c r="T168" i="3" s="1"/>
  <c r="R144" i="3"/>
  <c r="S144" i="3" s="1"/>
  <c r="T144" i="3" s="1"/>
  <c r="R112" i="3"/>
  <c r="S112" i="3" s="1"/>
  <c r="T112" i="3" s="1"/>
  <c r="R72" i="3"/>
  <c r="S72" i="3" s="1"/>
  <c r="T72" i="3" s="1"/>
  <c r="R48" i="3"/>
  <c r="S48" i="3" s="1"/>
  <c r="T48" i="3" s="1"/>
  <c r="R180" i="3"/>
  <c r="S180" i="3" s="1"/>
  <c r="T180" i="3" s="1"/>
  <c r="R164" i="3"/>
  <c r="S164" i="3" s="1"/>
  <c r="T164" i="3" s="1"/>
  <c r="R148" i="3"/>
  <c r="S148" i="3" s="1"/>
  <c r="T148" i="3" s="1"/>
  <c r="R100" i="3"/>
  <c r="S100" i="3" s="1"/>
  <c r="T100" i="3" s="1"/>
  <c r="R52" i="3"/>
  <c r="S52" i="3" s="1"/>
  <c r="T52" i="3" s="1"/>
  <c r="R252" i="3"/>
  <c r="S252" i="3" s="1"/>
  <c r="T252" i="3" s="1"/>
  <c r="R220" i="3"/>
  <c r="S220" i="3" s="1"/>
  <c r="T220" i="3" s="1"/>
  <c r="R188" i="3"/>
  <c r="S188" i="3" s="1"/>
  <c r="T188" i="3" s="1"/>
  <c r="R156" i="3"/>
  <c r="S156" i="3" s="1"/>
  <c r="T156" i="3" s="1"/>
  <c r="R124" i="3"/>
  <c r="S124" i="3" s="1"/>
  <c r="T124" i="3" s="1"/>
  <c r="R92" i="3"/>
  <c r="S92" i="3" s="1"/>
  <c r="T92" i="3" s="1"/>
  <c r="R60" i="3"/>
  <c r="S60" i="3" s="1"/>
  <c r="T60" i="3" s="1"/>
  <c r="R28" i="3"/>
  <c r="S28" i="3" s="1"/>
  <c r="T28" i="3" s="1"/>
  <c r="R315" i="3"/>
  <c r="S315" i="3" s="1"/>
  <c r="T315" i="3" s="1"/>
  <c r="R307" i="3"/>
  <c r="S307" i="3" s="1"/>
  <c r="T307" i="3" s="1"/>
  <c r="R299" i="3"/>
  <c r="S299" i="3" s="1"/>
  <c r="T299" i="3" s="1"/>
  <c r="R291" i="3"/>
  <c r="S291" i="3" s="1"/>
  <c r="T291" i="3" s="1"/>
  <c r="R275" i="3"/>
  <c r="S275" i="3" s="1"/>
  <c r="T275" i="3" s="1"/>
  <c r="R267" i="3"/>
  <c r="S267" i="3" s="1"/>
  <c r="T267" i="3" s="1"/>
  <c r="R259" i="3"/>
  <c r="S259" i="3" s="1"/>
  <c r="T259" i="3" s="1"/>
  <c r="R251" i="3"/>
  <c r="S251" i="3" s="1"/>
  <c r="T251" i="3" s="1"/>
  <c r="R235" i="3"/>
  <c r="S235" i="3" s="1"/>
  <c r="T235" i="3" s="1"/>
  <c r="R227" i="3"/>
  <c r="S227" i="3" s="1"/>
  <c r="T227" i="3" s="1"/>
  <c r="R219" i="3"/>
  <c r="S219" i="3" s="1"/>
  <c r="T219" i="3" s="1"/>
  <c r="R211" i="3"/>
  <c r="S211" i="3" s="1"/>
  <c r="T211" i="3" s="1"/>
  <c r="R203" i="3"/>
  <c r="S203" i="3" s="1"/>
  <c r="T203" i="3" s="1"/>
  <c r="R195" i="3"/>
  <c r="S195" i="3" s="1"/>
  <c r="T195" i="3" s="1"/>
  <c r="R187" i="3"/>
  <c r="S187" i="3" s="1"/>
  <c r="T187" i="3" s="1"/>
  <c r="R171" i="3"/>
  <c r="S171" i="3" s="1"/>
  <c r="T171" i="3" s="1"/>
  <c r="R163" i="3"/>
  <c r="S163" i="3" s="1"/>
  <c r="T163" i="3" s="1"/>
  <c r="R155" i="3"/>
  <c r="S155" i="3" s="1"/>
  <c r="T155" i="3" s="1"/>
  <c r="R147" i="3"/>
  <c r="S147" i="3" s="1"/>
  <c r="T147" i="3" s="1"/>
  <c r="R139" i="3"/>
  <c r="S139" i="3" s="1"/>
  <c r="T139" i="3" s="1"/>
  <c r="R131" i="3"/>
  <c r="S131" i="3" s="1"/>
  <c r="T131" i="3" s="1"/>
  <c r="R123" i="3"/>
  <c r="S123" i="3" s="1"/>
  <c r="T123" i="3" s="1"/>
  <c r="R107" i="3"/>
  <c r="S107" i="3" s="1"/>
  <c r="T107" i="3" s="1"/>
  <c r="R99" i="3"/>
  <c r="S99" i="3" s="1"/>
  <c r="T99" i="3" s="1"/>
  <c r="R91" i="3"/>
  <c r="S91" i="3" s="1"/>
  <c r="T91" i="3" s="1"/>
  <c r="R83" i="3"/>
  <c r="S83" i="3" s="1"/>
  <c r="T83" i="3" s="1"/>
  <c r="R75" i="3"/>
  <c r="S75" i="3" s="1"/>
  <c r="T75" i="3" s="1"/>
  <c r="R67" i="3"/>
  <c r="S67" i="3" s="1"/>
  <c r="T67" i="3" s="1"/>
  <c r="R59" i="3"/>
  <c r="S59" i="3" s="1"/>
  <c r="T59" i="3" s="1"/>
  <c r="R43" i="3"/>
  <c r="S43" i="3" s="1"/>
  <c r="T43" i="3" s="1"/>
  <c r="R35" i="3"/>
  <c r="S35" i="3" s="1"/>
  <c r="T35" i="3" s="1"/>
  <c r="R27" i="3"/>
  <c r="S27" i="3" s="1"/>
  <c r="T27" i="3" s="1"/>
  <c r="R19" i="3"/>
  <c r="S19" i="3" s="1"/>
  <c r="T19" i="3" s="1"/>
  <c r="R11" i="3"/>
  <c r="S11" i="3" s="1"/>
  <c r="T11" i="3" s="1"/>
  <c r="R3" i="3"/>
  <c r="S3" i="3" s="1"/>
  <c r="T3" i="3" s="1"/>
  <c r="R321" i="3"/>
  <c r="S321" i="3" s="1"/>
  <c r="T321" i="3" s="1"/>
  <c r="R233" i="3"/>
  <c r="S233" i="3" s="1"/>
  <c r="T233" i="3" s="1"/>
  <c r="R185" i="3"/>
  <c r="S185" i="3" s="1"/>
  <c r="T185" i="3" s="1"/>
  <c r="R105" i="3"/>
  <c r="S105" i="3" s="1"/>
  <c r="T105" i="3" s="1"/>
  <c r="R296" i="3"/>
  <c r="S296" i="3" s="1"/>
  <c r="T296" i="3" s="1"/>
  <c r="R272" i="3"/>
  <c r="S272" i="3" s="1"/>
  <c r="T272" i="3" s="1"/>
  <c r="R240" i="3"/>
  <c r="S240" i="3" s="1"/>
  <c r="T240" i="3" s="1"/>
  <c r="R276" i="3"/>
  <c r="S276" i="3" s="1"/>
  <c r="T276" i="3" s="1"/>
  <c r="R244" i="3"/>
  <c r="S244" i="3" s="1"/>
  <c r="T244" i="3" s="1"/>
  <c r="R228" i="3"/>
  <c r="S228" i="3" s="1"/>
  <c r="T228" i="3" s="1"/>
  <c r="R116" i="3"/>
  <c r="S116" i="3" s="1"/>
  <c r="T116" i="3" s="1"/>
  <c r="R36" i="3"/>
  <c r="S36" i="3" s="1"/>
  <c r="T36" i="3" s="1"/>
  <c r="R20" i="3"/>
  <c r="S20" i="3" s="1"/>
  <c r="T20" i="3" s="1"/>
  <c r="R249" i="3"/>
  <c r="S249" i="3" s="1"/>
  <c r="T249" i="3" s="1"/>
  <c r="R169" i="3"/>
  <c r="S169" i="3" s="1"/>
  <c r="T169" i="3" s="1"/>
  <c r="R89" i="3"/>
  <c r="S89" i="3" s="1"/>
  <c r="T89" i="3" s="1"/>
  <c r="R41" i="3"/>
  <c r="S41" i="3" s="1"/>
  <c r="T41" i="3" s="1"/>
  <c r="R312" i="3"/>
  <c r="S312" i="3" s="1"/>
  <c r="T312" i="3" s="1"/>
  <c r="R208" i="3"/>
  <c r="S208" i="3" s="1"/>
  <c r="T208" i="3" s="1"/>
  <c r="R176" i="3"/>
  <c r="S176" i="3" s="1"/>
  <c r="T176" i="3" s="1"/>
  <c r="R136" i="3"/>
  <c r="S136" i="3" s="1"/>
  <c r="T136" i="3" s="1"/>
  <c r="R104" i="3"/>
  <c r="S104" i="3" s="1"/>
  <c r="T104" i="3" s="1"/>
  <c r="R80" i="3"/>
  <c r="S80" i="3" s="1"/>
  <c r="T80" i="3" s="1"/>
  <c r="R32" i="3"/>
  <c r="S32" i="3" s="1"/>
  <c r="T32" i="3" s="1"/>
  <c r="R8" i="3"/>
  <c r="S8" i="3" s="1"/>
  <c r="T8" i="3" s="1"/>
  <c r="R319" i="3"/>
  <c r="S319" i="3" s="1"/>
  <c r="T319" i="3" s="1"/>
  <c r="R311" i="3"/>
  <c r="S311" i="3" s="1"/>
  <c r="T311" i="3" s="1"/>
  <c r="R303" i="3"/>
  <c r="S303" i="3" s="1"/>
  <c r="T303" i="3" s="1"/>
  <c r="R295" i="3"/>
  <c r="S295" i="3" s="1"/>
  <c r="T295" i="3" s="1"/>
  <c r="R287" i="3"/>
  <c r="S287" i="3" s="1"/>
  <c r="T287" i="3" s="1"/>
  <c r="R279" i="3"/>
  <c r="S279" i="3" s="1"/>
  <c r="T279" i="3" s="1"/>
  <c r="R271" i="3"/>
  <c r="S271" i="3" s="1"/>
  <c r="T271" i="3" s="1"/>
  <c r="R263" i="3"/>
  <c r="S263" i="3" s="1"/>
  <c r="T263" i="3" s="1"/>
  <c r="R255" i="3"/>
  <c r="S255" i="3" s="1"/>
  <c r="T255" i="3" s="1"/>
  <c r="R247" i="3"/>
  <c r="S247" i="3" s="1"/>
  <c r="T247" i="3" s="1"/>
  <c r="R239" i="3"/>
  <c r="S239" i="3" s="1"/>
  <c r="T239" i="3" s="1"/>
  <c r="R231" i="3"/>
  <c r="S231" i="3" s="1"/>
  <c r="T231" i="3" s="1"/>
  <c r="R223" i="3"/>
  <c r="S223" i="3" s="1"/>
  <c r="T223" i="3" s="1"/>
  <c r="R215" i="3"/>
  <c r="S215" i="3" s="1"/>
  <c r="T215" i="3" s="1"/>
  <c r="R207" i="3"/>
  <c r="S207" i="3" s="1"/>
  <c r="T207" i="3" s="1"/>
  <c r="R199" i="3"/>
  <c r="S199" i="3" s="1"/>
  <c r="T199" i="3" s="1"/>
  <c r="R191" i="3"/>
  <c r="S191" i="3" s="1"/>
  <c r="T191" i="3" s="1"/>
  <c r="R183" i="3"/>
  <c r="S183" i="3" s="1"/>
  <c r="T183" i="3" s="1"/>
  <c r="R175" i="3"/>
  <c r="S175" i="3" s="1"/>
  <c r="T175" i="3" s="1"/>
  <c r="R167" i="3"/>
  <c r="S167" i="3" s="1"/>
  <c r="T167" i="3" s="1"/>
  <c r="R159" i="3"/>
  <c r="S159" i="3" s="1"/>
  <c r="T159" i="3" s="1"/>
  <c r="R151" i="3"/>
  <c r="S151" i="3" s="1"/>
  <c r="T151" i="3" s="1"/>
  <c r="R143" i="3"/>
  <c r="S143" i="3" s="1"/>
  <c r="T143" i="3" s="1"/>
  <c r="R135" i="3"/>
  <c r="S135" i="3" s="1"/>
  <c r="T135" i="3" s="1"/>
  <c r="R127" i="3"/>
  <c r="S127" i="3" s="1"/>
  <c r="T127" i="3" s="1"/>
  <c r="R119" i="3"/>
  <c r="S119" i="3" s="1"/>
  <c r="T119" i="3" s="1"/>
  <c r="R111" i="3"/>
  <c r="S111" i="3" s="1"/>
  <c r="T111" i="3" s="1"/>
  <c r="R103" i="3"/>
  <c r="S103" i="3" s="1"/>
  <c r="T103" i="3" s="1"/>
  <c r="R95" i="3"/>
  <c r="S95" i="3" s="1"/>
  <c r="T95" i="3" s="1"/>
  <c r="R87" i="3"/>
  <c r="S87" i="3" s="1"/>
  <c r="T87" i="3" s="1"/>
  <c r="R79" i="3"/>
  <c r="S79" i="3" s="1"/>
  <c r="T79" i="3" s="1"/>
  <c r="R71" i="3"/>
  <c r="S71" i="3" s="1"/>
  <c r="T71" i="3" s="1"/>
  <c r="R63" i="3"/>
  <c r="S63" i="3" s="1"/>
  <c r="T63" i="3" s="1"/>
  <c r="R55" i="3"/>
  <c r="S55" i="3" s="1"/>
  <c r="T55" i="3" s="1"/>
  <c r="R47" i="3"/>
  <c r="S47" i="3" s="1"/>
  <c r="T47" i="3" s="1"/>
  <c r="R39" i="3"/>
  <c r="S39" i="3" s="1"/>
  <c r="T39" i="3" s="1"/>
  <c r="R31" i="3"/>
  <c r="S31" i="3" s="1"/>
  <c r="T31" i="3" s="1"/>
  <c r="R23" i="3"/>
  <c r="S23" i="3" s="1"/>
  <c r="T23" i="3" s="1"/>
  <c r="R15" i="3"/>
  <c r="S15" i="3" s="1"/>
  <c r="T15" i="3" s="1"/>
  <c r="R7" i="3"/>
  <c r="S7" i="3" s="1"/>
  <c r="T7" i="3" s="1"/>
  <c r="R297" i="3"/>
  <c r="S297" i="3" s="1"/>
  <c r="T297" i="3" s="1"/>
  <c r="R57" i="3"/>
  <c r="S57" i="3" s="1"/>
  <c r="T57" i="3" s="1"/>
  <c r="R17" i="3"/>
  <c r="S17" i="3" s="1"/>
  <c r="T17" i="3" s="1"/>
  <c r="R256" i="3"/>
  <c r="S256" i="3" s="1"/>
  <c r="T256" i="3" s="1"/>
  <c r="R224" i="3"/>
  <c r="S224" i="3" s="1"/>
  <c r="T224" i="3" s="1"/>
  <c r="R192" i="3"/>
  <c r="S192" i="3" s="1"/>
  <c r="T192" i="3" s="1"/>
  <c r="R160" i="3"/>
  <c r="S160" i="3" s="1"/>
  <c r="T160" i="3" s="1"/>
  <c r="R128" i="3"/>
  <c r="S128" i="3" s="1"/>
  <c r="T128" i="3" s="1"/>
  <c r="R96" i="3"/>
  <c r="S96" i="3" s="1"/>
  <c r="T96" i="3" s="1"/>
  <c r="R64" i="3"/>
  <c r="S64" i="3" s="1"/>
  <c r="T64" i="3" s="1"/>
  <c r="R40" i="3"/>
  <c r="S40" i="3" s="1"/>
  <c r="T40" i="3" s="1"/>
  <c r="R16" i="3"/>
  <c r="S16" i="3" s="1"/>
  <c r="T16" i="3" s="1"/>
  <c r="R2" i="3"/>
  <c r="S2" i="3" s="1"/>
  <c r="T2" i="3" s="1"/>
  <c r="R301" i="3"/>
  <c r="S301" i="3" s="1"/>
  <c r="T301" i="3" s="1"/>
  <c r="R253" i="3"/>
  <c r="S253" i="3" s="1"/>
  <c r="T253" i="3" s="1"/>
  <c r="R189" i="3"/>
  <c r="S189" i="3" s="1"/>
  <c r="T189" i="3" s="1"/>
  <c r="R125" i="3"/>
  <c r="S125" i="3" s="1"/>
  <c r="T125" i="3" s="1"/>
  <c r="R61" i="3"/>
  <c r="S61" i="3" s="1"/>
  <c r="T61" i="3" s="1"/>
  <c r="R258" i="3"/>
  <c r="S258" i="3" s="1"/>
  <c r="T258" i="3" s="1"/>
  <c r="R226" i="3"/>
  <c r="S226" i="3" s="1"/>
  <c r="T226" i="3" s="1"/>
  <c r="R194" i="3"/>
  <c r="S194" i="3" s="1"/>
  <c r="T194" i="3" s="1"/>
  <c r="R162" i="3"/>
  <c r="S162" i="3" s="1"/>
  <c r="T162" i="3" s="1"/>
  <c r="R130" i="3"/>
  <c r="S130" i="3" s="1"/>
  <c r="T130" i="3" s="1"/>
  <c r="R98" i="3"/>
  <c r="S98" i="3" s="1"/>
  <c r="T98" i="3" s="1"/>
  <c r="R66" i="3"/>
  <c r="S66" i="3" s="1"/>
  <c r="T66" i="3" s="1"/>
  <c r="R34" i="3"/>
  <c r="S34" i="3" s="1"/>
  <c r="T34" i="3" s="1"/>
  <c r="R305" i="3"/>
  <c r="S305" i="3" s="1"/>
  <c r="T305" i="3" s="1"/>
  <c r="R273" i="3"/>
  <c r="S273" i="3" s="1"/>
  <c r="T273" i="3" s="1"/>
  <c r="R257" i="3"/>
  <c r="S257" i="3" s="1"/>
  <c r="T257" i="3" s="1"/>
  <c r="R241" i="3"/>
  <c r="S241" i="3" s="1"/>
  <c r="T241" i="3" s="1"/>
  <c r="R225" i="3"/>
  <c r="S225" i="3" s="1"/>
  <c r="T225" i="3" s="1"/>
  <c r="R209" i="3"/>
  <c r="S209" i="3" s="1"/>
  <c r="T209" i="3" s="1"/>
  <c r="R193" i="3"/>
  <c r="S193" i="3" s="1"/>
  <c r="T193" i="3" s="1"/>
  <c r="R177" i="3"/>
  <c r="S177" i="3" s="1"/>
  <c r="T177" i="3" s="1"/>
  <c r="R161" i="3"/>
  <c r="S161" i="3" s="1"/>
  <c r="T161" i="3" s="1"/>
  <c r="R145" i="3"/>
  <c r="S145" i="3" s="1"/>
  <c r="T145" i="3" s="1"/>
  <c r="R129" i="3"/>
  <c r="S129" i="3" s="1"/>
  <c r="T129" i="3" s="1"/>
  <c r="R113" i="3"/>
  <c r="S113" i="3" s="1"/>
  <c r="T113" i="3" s="1"/>
  <c r="R97" i="3"/>
  <c r="S97" i="3" s="1"/>
  <c r="T97" i="3" s="1"/>
  <c r="R81" i="3"/>
  <c r="S81" i="3" s="1"/>
  <c r="T81" i="3" s="1"/>
  <c r="R65" i="3"/>
  <c r="S65" i="3" s="1"/>
  <c r="T65" i="3" s="1"/>
  <c r="R49" i="3"/>
  <c r="S49" i="3" s="1"/>
  <c r="T49" i="3" s="1"/>
  <c r="R33" i="3"/>
  <c r="S33" i="3" s="1"/>
  <c r="T33" i="3" s="1"/>
  <c r="R317" i="3"/>
  <c r="S317" i="3" s="1"/>
  <c r="T317" i="3" s="1"/>
  <c r="R309" i="3"/>
  <c r="S309" i="3" s="1"/>
  <c r="T309" i="3" s="1"/>
  <c r="R293" i="3"/>
  <c r="S293" i="3" s="1"/>
  <c r="T293" i="3" s="1"/>
  <c r="R277" i="3"/>
  <c r="S277" i="3" s="1"/>
  <c r="T277" i="3" s="1"/>
  <c r="R269" i="3"/>
  <c r="S269" i="3" s="1"/>
  <c r="T269" i="3" s="1"/>
  <c r="R261" i="3"/>
  <c r="S261" i="3" s="1"/>
  <c r="T261" i="3" s="1"/>
  <c r="R245" i="3"/>
  <c r="S245" i="3" s="1"/>
  <c r="T245" i="3" s="1"/>
  <c r="R237" i="3"/>
  <c r="S237" i="3" s="1"/>
  <c r="T237" i="3" s="1"/>
  <c r="R229" i="3"/>
  <c r="S229" i="3" s="1"/>
  <c r="T229" i="3" s="1"/>
  <c r="R213" i="3"/>
  <c r="S213" i="3" s="1"/>
  <c r="T213" i="3" s="1"/>
  <c r="R205" i="3"/>
  <c r="S205" i="3" s="1"/>
  <c r="T205" i="3" s="1"/>
  <c r="R197" i="3"/>
  <c r="S197" i="3" s="1"/>
  <c r="T197" i="3" s="1"/>
  <c r="R181" i="3"/>
  <c r="S181" i="3" s="1"/>
  <c r="T181" i="3" s="1"/>
  <c r="R173" i="3"/>
  <c r="S173" i="3" s="1"/>
  <c r="T173" i="3" s="1"/>
  <c r="R165" i="3"/>
  <c r="S165" i="3" s="1"/>
  <c r="T165" i="3" s="1"/>
  <c r="R149" i="3"/>
  <c r="S149" i="3" s="1"/>
  <c r="T149" i="3" s="1"/>
  <c r="R141" i="3"/>
  <c r="S141" i="3" s="1"/>
  <c r="T141" i="3" s="1"/>
  <c r="R133" i="3"/>
  <c r="S133" i="3" s="1"/>
  <c r="T133" i="3" s="1"/>
  <c r="R117" i="3"/>
  <c r="S117" i="3" s="1"/>
  <c r="T117" i="3" s="1"/>
  <c r="R109" i="3"/>
  <c r="S109" i="3" s="1"/>
  <c r="T109" i="3" s="1"/>
  <c r="R101" i="3"/>
  <c r="S101" i="3" s="1"/>
  <c r="T101" i="3" s="1"/>
  <c r="R85" i="3"/>
  <c r="S85" i="3" s="1"/>
  <c r="T85" i="3" s="1"/>
  <c r="R77" i="3"/>
  <c r="S77" i="3" s="1"/>
  <c r="T77" i="3" s="1"/>
  <c r="R69" i="3"/>
  <c r="S69" i="3" s="1"/>
  <c r="T69" i="3" s="1"/>
  <c r="R53" i="3"/>
  <c r="S53" i="3" s="1"/>
  <c r="T53" i="3" s="1"/>
  <c r="R45" i="3"/>
  <c r="S45" i="3" s="1"/>
  <c r="T45" i="3" s="1"/>
  <c r="R37" i="3"/>
  <c r="S37" i="3" s="1"/>
  <c r="T37" i="3" s="1"/>
  <c r="R21" i="3"/>
  <c r="S21" i="3" s="1"/>
  <c r="T21" i="3" s="1"/>
  <c r="R13" i="3"/>
  <c r="S13" i="3" s="1"/>
  <c r="T13" i="3" s="1"/>
  <c r="R5" i="3"/>
  <c r="S5" i="3" s="1"/>
  <c r="T5" i="3" s="1"/>
  <c r="R316" i="3"/>
  <c r="S316" i="3" s="1"/>
  <c r="T316" i="3" s="1"/>
  <c r="R292" i="3"/>
  <c r="S292" i="3" s="1"/>
  <c r="T292" i="3" s="1"/>
  <c r="R284" i="3"/>
  <c r="S284" i="3" s="1"/>
  <c r="T284" i="3" s="1"/>
  <c r="R268" i="3"/>
  <c r="S268" i="3" s="1"/>
  <c r="T268" i="3" s="1"/>
  <c r="R236" i="3"/>
  <c r="S236" i="3" s="1"/>
  <c r="T236" i="3" s="1"/>
  <c r="R204" i="3"/>
  <c r="S204" i="3" s="1"/>
  <c r="T204" i="3" s="1"/>
  <c r="R172" i="3"/>
  <c r="S172" i="3" s="1"/>
  <c r="T172" i="3" s="1"/>
  <c r="R140" i="3"/>
  <c r="S140" i="3" s="1"/>
  <c r="T140" i="3" s="1"/>
  <c r="R108" i="3"/>
  <c r="S108" i="3" s="1"/>
  <c r="T108" i="3" s="1"/>
  <c r="R76" i="3"/>
  <c r="S76" i="3" s="1"/>
  <c r="T76" i="3" s="1"/>
  <c r="R44" i="3"/>
  <c r="S44" i="3" s="1"/>
  <c r="T44" i="3" s="1"/>
  <c r="R12" i="3"/>
  <c r="S12" i="3" s="1"/>
  <c r="T12" i="3" s="1"/>
  <c r="W262" i="5" l="1"/>
  <c r="X262" i="5" s="1"/>
  <c r="AB262" i="5" s="1"/>
  <c r="AC262" i="5" s="1"/>
  <c r="AD262" i="5" s="1"/>
  <c r="W27" i="5"/>
  <c r="X27" i="5" s="1"/>
  <c r="AB27" i="5" s="1"/>
  <c r="AC27" i="5" s="1"/>
  <c r="AD27" i="5" s="1"/>
  <c r="W110" i="5"/>
  <c r="X110" i="5" s="1"/>
  <c r="AB110" i="5" s="1"/>
  <c r="AC110" i="5" s="1"/>
  <c r="AD110" i="5" s="1"/>
  <c r="W306" i="5"/>
  <c r="X306" i="5" s="1"/>
  <c r="AB306" i="5" s="1"/>
  <c r="AC306" i="5" s="1"/>
  <c r="AD306" i="5" s="1"/>
  <c r="W259" i="5"/>
  <c r="X259" i="5" s="1"/>
  <c r="AB259" i="5" s="1"/>
  <c r="AC259" i="5" s="1"/>
  <c r="AD259" i="5" s="1"/>
  <c r="W229" i="5"/>
  <c r="X229" i="5" s="1"/>
  <c r="AB229" i="5" s="1"/>
  <c r="AC229" i="5" s="1"/>
  <c r="AD229" i="5" s="1"/>
  <c r="W62" i="5"/>
  <c r="X62" i="5" s="1"/>
  <c r="AB62" i="5" s="1"/>
  <c r="AC62" i="5" s="1"/>
  <c r="AD62" i="5" s="1"/>
  <c r="W140" i="5"/>
  <c r="X140" i="5" s="1"/>
  <c r="AB140" i="5" s="1"/>
  <c r="AC140" i="5" s="1"/>
  <c r="AD140" i="5" s="1"/>
  <c r="W264" i="5"/>
  <c r="X264" i="5" s="1"/>
  <c r="AB264" i="5" s="1"/>
  <c r="AC264" i="5" s="1"/>
  <c r="AD264" i="5" s="1"/>
  <c r="W252" i="5"/>
  <c r="X252" i="5" s="1"/>
  <c r="AB252" i="5" s="1"/>
  <c r="AC252" i="5" s="1"/>
  <c r="AD252" i="5" s="1"/>
  <c r="W129" i="5"/>
  <c r="X129" i="5" s="1"/>
  <c r="AB129" i="5" s="1"/>
  <c r="AC129" i="5" s="1"/>
  <c r="AD129" i="5" s="1"/>
  <c r="W64" i="5"/>
  <c r="X64" i="5" s="1"/>
  <c r="AB64" i="5" s="1"/>
  <c r="AC64" i="5" s="1"/>
  <c r="AD64" i="5" s="1"/>
  <c r="W67" i="5"/>
  <c r="X67" i="5" s="1"/>
  <c r="AB67" i="5" s="1"/>
  <c r="AC67" i="5" s="1"/>
  <c r="AD67" i="5" s="1"/>
  <c r="W227" i="5"/>
  <c r="X227" i="5" s="1"/>
  <c r="AB227" i="5" s="1"/>
  <c r="AC227" i="5" s="1"/>
  <c r="AD227" i="5" s="1"/>
  <c r="W257" i="5"/>
  <c r="X257" i="5" s="1"/>
  <c r="AB257" i="5" s="1"/>
  <c r="AC257" i="5" s="1"/>
  <c r="AD257" i="5" s="1"/>
  <c r="W174" i="5"/>
  <c r="X174" i="5" s="1"/>
  <c r="AB174" i="5" s="1"/>
  <c r="AC174" i="5" s="1"/>
  <c r="AD174" i="5" s="1"/>
  <c r="W31" i="5"/>
  <c r="X31" i="5" s="1"/>
  <c r="AB31" i="5" s="1"/>
  <c r="AC31" i="5" s="1"/>
  <c r="AD31" i="5" s="1"/>
  <c r="W102" i="5"/>
  <c r="X102" i="5" s="1"/>
  <c r="AB102" i="5" s="1"/>
  <c r="AC102" i="5" s="1"/>
  <c r="AD102" i="5" s="1"/>
  <c r="W105" i="5"/>
  <c r="X105" i="5" s="1"/>
  <c r="AB105" i="5" s="1"/>
  <c r="AC105" i="5" s="1"/>
  <c r="AD105" i="5" s="1"/>
  <c r="W10" i="5"/>
  <c r="X10" i="5" s="1"/>
  <c r="AB10" i="5" s="1"/>
  <c r="AC10" i="5" s="1"/>
  <c r="AD10" i="5" s="1"/>
  <c r="W30" i="5"/>
  <c r="X30" i="5" s="1"/>
  <c r="AB30" i="5" s="1"/>
  <c r="AC30" i="5" s="1"/>
  <c r="AD30" i="5" s="1"/>
  <c r="W168" i="5"/>
  <c r="X168" i="5" s="1"/>
  <c r="AB168" i="5" s="1"/>
  <c r="AC168" i="5" s="1"/>
  <c r="AD168" i="5" s="1"/>
  <c r="W76" i="5"/>
  <c r="X76" i="5" s="1"/>
  <c r="AB76" i="5" s="1"/>
  <c r="AC76" i="5" s="1"/>
  <c r="AD76" i="5" s="1"/>
  <c r="W82" i="5"/>
  <c r="X82" i="5" s="1"/>
  <c r="AB82" i="5" s="1"/>
  <c r="AC82" i="5" s="1"/>
  <c r="AD82" i="5" s="1"/>
  <c r="W212" i="5"/>
  <c r="X212" i="5" s="1"/>
  <c r="AB212" i="5" s="1"/>
  <c r="AC212" i="5" s="1"/>
  <c r="AD212" i="5" s="1"/>
  <c r="W185" i="5"/>
  <c r="X185" i="5" s="1"/>
  <c r="AB185" i="5" s="1"/>
  <c r="AC185" i="5" s="1"/>
  <c r="AD185" i="5" s="1"/>
  <c r="W269" i="5"/>
  <c r="X269" i="5" s="1"/>
  <c r="AB269" i="5" s="1"/>
  <c r="AC269" i="5" s="1"/>
  <c r="AD269" i="5" s="1"/>
  <c r="W32" i="5"/>
  <c r="X32" i="5" s="1"/>
  <c r="AB32" i="5" s="1"/>
  <c r="AC32" i="5" s="1"/>
  <c r="AD32" i="5" s="1"/>
  <c r="W25" i="5"/>
  <c r="X25" i="5" s="1"/>
  <c r="AB25" i="5" s="1"/>
  <c r="AC25" i="5" s="1"/>
  <c r="AD25" i="5" s="1"/>
  <c r="W166" i="5"/>
  <c r="X166" i="5" s="1"/>
  <c r="AB166" i="5" s="1"/>
  <c r="AC166" i="5" s="1"/>
  <c r="AD166" i="5" s="1"/>
  <c r="W186" i="5"/>
  <c r="X186" i="5" s="1"/>
  <c r="AB186" i="5" s="1"/>
  <c r="AC186" i="5" s="1"/>
  <c r="AD186" i="5" s="1"/>
  <c r="W206" i="5"/>
  <c r="X206" i="5" s="1"/>
  <c r="AB206" i="5" s="1"/>
  <c r="AC206" i="5" s="1"/>
  <c r="AD206" i="5" s="1"/>
  <c r="W141" i="5"/>
  <c r="X141" i="5" s="1"/>
  <c r="AB141" i="5" s="1"/>
  <c r="AC141" i="5" s="1"/>
  <c r="AD141" i="5" s="1"/>
  <c r="W95" i="5"/>
  <c r="X95" i="5" s="1"/>
  <c r="AB95" i="5" s="1"/>
  <c r="AC95" i="5" s="1"/>
  <c r="AD95" i="5" s="1"/>
  <c r="W181" i="5"/>
  <c r="X181" i="5" s="1"/>
  <c r="AB181" i="5" s="1"/>
  <c r="AC181" i="5" s="1"/>
  <c r="AD181" i="5" s="1"/>
  <c r="W228" i="5"/>
  <c r="X228" i="5" s="1"/>
  <c r="AB228" i="5" s="1"/>
  <c r="AC228" i="5" s="1"/>
  <c r="AD228" i="5" s="1"/>
  <c r="W244" i="5"/>
  <c r="X244" i="5" s="1"/>
  <c r="AB244" i="5" s="1"/>
  <c r="AC244" i="5" s="1"/>
  <c r="AD244" i="5" s="1"/>
  <c r="W243" i="5"/>
  <c r="X243" i="5" s="1"/>
  <c r="AB243" i="5" s="1"/>
  <c r="AC243" i="5" s="1"/>
  <c r="AD243" i="5" s="1"/>
  <c r="W172" i="5"/>
  <c r="X172" i="5" s="1"/>
  <c r="AB172" i="5" s="1"/>
  <c r="AC172" i="5" s="1"/>
  <c r="AD172" i="5" s="1"/>
  <c r="W5" i="5"/>
  <c r="X5" i="5" s="1"/>
  <c r="AB5" i="5" s="1"/>
  <c r="AC5" i="5" s="1"/>
  <c r="AD5" i="5" s="1"/>
  <c r="W205" i="5"/>
  <c r="X205" i="5" s="1"/>
  <c r="AB205" i="5" s="1"/>
  <c r="AC205" i="5" s="1"/>
  <c r="AD205" i="5" s="1"/>
  <c r="W136" i="5"/>
  <c r="X136" i="5" s="1"/>
  <c r="AB136" i="5" s="1"/>
  <c r="AC136" i="5" s="1"/>
  <c r="AD136" i="5" s="1"/>
  <c r="W251" i="5"/>
  <c r="X251" i="5" s="1"/>
  <c r="AB251" i="5" s="1"/>
  <c r="AC251" i="5" s="1"/>
  <c r="AD251" i="5" s="1"/>
  <c r="W178" i="5"/>
  <c r="X178" i="5" s="1"/>
  <c r="AB178" i="5" s="1"/>
  <c r="AC178" i="5" s="1"/>
  <c r="AD178" i="5" s="1"/>
  <c r="W85" i="5"/>
  <c r="X85" i="5" s="1"/>
  <c r="AB85" i="5" s="1"/>
  <c r="AC85" i="5" s="1"/>
  <c r="AD85" i="5" s="1"/>
  <c r="W45" i="5"/>
  <c r="X45" i="5" s="1"/>
  <c r="AB45" i="5" s="1"/>
  <c r="AC45" i="5" s="1"/>
  <c r="AD45" i="5" s="1"/>
  <c r="W75" i="5"/>
  <c r="X75" i="5" s="1"/>
  <c r="AB75" i="5" s="1"/>
  <c r="AC75" i="5" s="1"/>
  <c r="AD75" i="5" s="1"/>
  <c r="W65" i="5"/>
  <c r="X65" i="5" s="1"/>
  <c r="AB65" i="5" s="1"/>
  <c r="AC65" i="5" s="1"/>
  <c r="AD65" i="5" s="1"/>
  <c r="W207" i="5"/>
  <c r="X207" i="5" s="1"/>
  <c r="AB207" i="5" s="1"/>
  <c r="AC207" i="5" s="1"/>
  <c r="AD207" i="5" s="1"/>
  <c r="W121" i="5"/>
  <c r="X121" i="5" s="1"/>
  <c r="AB121" i="5" s="1"/>
  <c r="AC121" i="5" s="1"/>
  <c r="AD121" i="5" s="1"/>
  <c r="W310" i="5"/>
  <c r="X310" i="5" s="1"/>
  <c r="AB310" i="5" s="1"/>
  <c r="AC310" i="5" s="1"/>
  <c r="AD310" i="5" s="1"/>
  <c r="W319" i="5"/>
  <c r="X319" i="5" s="1"/>
  <c r="AB319" i="5" s="1"/>
  <c r="AC319" i="5" s="1"/>
  <c r="AD319" i="5" s="1"/>
  <c r="W16" i="5"/>
  <c r="X16" i="5" s="1"/>
  <c r="AB16" i="5" s="1"/>
  <c r="AC16" i="5" s="1"/>
  <c r="AD16" i="5" s="1"/>
  <c r="W226" i="5"/>
  <c r="X226" i="5" s="1"/>
  <c r="AB226" i="5" s="1"/>
  <c r="AC226" i="5" s="1"/>
  <c r="AD226" i="5" s="1"/>
  <c r="W133" i="5"/>
  <c r="X133" i="5" s="1"/>
  <c r="AB133" i="5" s="1"/>
  <c r="AC133" i="5" s="1"/>
  <c r="AD133" i="5" s="1"/>
  <c r="W46" i="5"/>
  <c r="X46" i="5" s="1"/>
  <c r="AB46" i="5" s="1"/>
  <c r="AC46" i="5" s="1"/>
  <c r="AD46" i="5" s="1"/>
  <c r="W92" i="5"/>
  <c r="X92" i="5" s="1"/>
  <c r="AB92" i="5" s="1"/>
  <c r="AC92" i="5" s="1"/>
  <c r="AD92" i="5" s="1"/>
  <c r="W219" i="5"/>
  <c r="X219" i="5" s="1"/>
  <c r="AB219" i="5" s="1"/>
  <c r="AC219" i="5" s="1"/>
  <c r="AD219" i="5" s="1"/>
  <c r="W41" i="5"/>
  <c r="X41" i="5" s="1"/>
  <c r="AB41" i="5" s="1"/>
  <c r="AC41" i="5" s="1"/>
  <c r="AD41" i="5" s="1"/>
  <c r="W233" i="5"/>
  <c r="X233" i="5" s="1"/>
  <c r="AB233" i="5" s="1"/>
  <c r="AC233" i="5" s="1"/>
  <c r="AD233" i="5" s="1"/>
  <c r="W195" i="5"/>
  <c r="X195" i="5" s="1"/>
  <c r="AB195" i="5" s="1"/>
  <c r="AC195" i="5" s="1"/>
  <c r="AD195" i="5" s="1"/>
  <c r="W104" i="5"/>
  <c r="X104" i="5" s="1"/>
  <c r="AB104" i="5" s="1"/>
  <c r="AC104" i="5" s="1"/>
  <c r="AD104" i="5" s="1"/>
  <c r="W97" i="5"/>
  <c r="X97" i="5" s="1"/>
  <c r="AB97" i="5" s="1"/>
  <c r="AC97" i="5" s="1"/>
  <c r="AD97" i="5" s="1"/>
  <c r="W241" i="5"/>
  <c r="X241" i="5" s="1"/>
  <c r="AB241" i="5" s="1"/>
  <c r="AC241" i="5" s="1"/>
  <c r="AD241" i="5" s="1"/>
  <c r="W53" i="5"/>
  <c r="X53" i="5" s="1"/>
  <c r="AB53" i="5" s="1"/>
  <c r="AC53" i="5" s="1"/>
  <c r="AD53" i="5" s="1"/>
  <c r="W177" i="5"/>
  <c r="X177" i="5" s="1"/>
  <c r="AB177" i="5" s="1"/>
  <c r="AC177" i="5" s="1"/>
  <c r="AD177" i="5" s="1"/>
  <c r="W275" i="5"/>
  <c r="X275" i="5" s="1"/>
  <c r="AB275" i="5" s="1"/>
  <c r="AC275" i="5" s="1"/>
  <c r="AD275" i="5" s="1"/>
  <c r="W93" i="5"/>
  <c r="X93" i="5" s="1"/>
  <c r="AB93" i="5" s="1"/>
  <c r="AC93" i="5" s="1"/>
  <c r="AD93" i="5" s="1"/>
  <c r="W43" i="5"/>
  <c r="X43" i="5" s="1"/>
  <c r="AB43" i="5" s="1"/>
  <c r="AC43" i="5" s="1"/>
  <c r="AD43" i="5" s="1"/>
  <c r="W6" i="5"/>
  <c r="X6" i="5" s="1"/>
  <c r="AB6" i="5" s="1"/>
  <c r="AC6" i="5" s="1"/>
  <c r="AD6" i="5" s="1"/>
  <c r="W122" i="5"/>
  <c r="X122" i="5" s="1"/>
  <c r="AB122" i="5" s="1"/>
  <c r="AC122" i="5" s="1"/>
  <c r="AD122" i="5" s="1"/>
  <c r="W142" i="5"/>
  <c r="X142" i="5" s="1"/>
  <c r="AB142" i="5" s="1"/>
  <c r="AC142" i="5" s="1"/>
  <c r="AD142" i="5" s="1"/>
  <c r="W280" i="5"/>
  <c r="X280" i="5" s="1"/>
  <c r="AB280" i="5" s="1"/>
  <c r="AC280" i="5" s="1"/>
  <c r="AD280" i="5" s="1"/>
  <c r="W284" i="5"/>
  <c r="X284" i="5" s="1"/>
  <c r="AB284" i="5" s="1"/>
  <c r="AC284" i="5" s="1"/>
  <c r="AD284" i="5" s="1"/>
  <c r="W109" i="5"/>
  <c r="X109" i="5" s="1"/>
  <c r="AB109" i="5" s="1"/>
  <c r="AC109" i="5" s="1"/>
  <c r="AD109" i="5" s="1"/>
  <c r="W103" i="5"/>
  <c r="X103" i="5" s="1"/>
  <c r="AB103" i="5" s="1"/>
  <c r="AC103" i="5" s="1"/>
  <c r="AD103" i="5" s="1"/>
  <c r="W119" i="5"/>
  <c r="X119" i="5" s="1"/>
  <c r="AB119" i="5" s="1"/>
  <c r="AC119" i="5" s="1"/>
  <c r="AD119" i="5" s="1"/>
  <c r="W108" i="5"/>
  <c r="X108" i="5" s="1"/>
  <c r="AB108" i="5" s="1"/>
  <c r="AC108" i="5" s="1"/>
  <c r="AD108" i="5" s="1"/>
  <c r="W47" i="5"/>
  <c r="X47" i="5" s="1"/>
  <c r="AB47" i="5" s="1"/>
  <c r="AC47" i="5" s="1"/>
  <c r="AD47" i="5" s="1"/>
  <c r="W7" i="5"/>
  <c r="X7" i="5" s="1"/>
  <c r="AB7" i="5" s="1"/>
  <c r="AC7" i="5" s="1"/>
  <c r="AD7" i="5" s="1"/>
  <c r="W144" i="5"/>
  <c r="X144" i="5" s="1"/>
  <c r="AB144" i="5" s="1"/>
  <c r="AC144" i="5" s="1"/>
  <c r="AD144" i="5" s="1"/>
  <c r="W268" i="5"/>
  <c r="X268" i="5" s="1"/>
  <c r="AB268" i="5" s="1"/>
  <c r="AC268" i="5" s="1"/>
  <c r="AD268" i="5" s="1"/>
  <c r="W277" i="5"/>
  <c r="X277" i="5" s="1"/>
  <c r="AB277" i="5" s="1"/>
  <c r="AC277" i="5" s="1"/>
  <c r="AD277" i="5" s="1"/>
  <c r="W50" i="5"/>
  <c r="X50" i="5" s="1"/>
  <c r="AB50" i="5" s="1"/>
  <c r="AC50" i="5" s="1"/>
  <c r="AD50" i="5" s="1"/>
  <c r="W208" i="5"/>
  <c r="X208" i="5" s="1"/>
  <c r="AB208" i="5" s="1"/>
  <c r="AC208" i="5" s="1"/>
  <c r="AD208" i="5" s="1"/>
  <c r="W298" i="5"/>
  <c r="X298" i="5" s="1"/>
  <c r="AB298" i="5" s="1"/>
  <c r="AC298" i="5" s="1"/>
  <c r="AD298" i="5" s="1"/>
  <c r="W211" i="5"/>
  <c r="X211" i="5" s="1"/>
  <c r="AB211" i="5" s="1"/>
  <c r="AC211" i="5" s="1"/>
  <c r="AD211" i="5" s="1"/>
  <c r="W165" i="5"/>
  <c r="X165" i="5" s="1"/>
  <c r="AB165" i="5" s="1"/>
  <c r="AC165" i="5" s="1"/>
  <c r="AD165" i="5" s="1"/>
  <c r="W4" i="5"/>
  <c r="X4" i="5" s="1"/>
  <c r="AB4" i="5" s="1"/>
  <c r="AC4" i="5" s="1"/>
  <c r="W218" i="5"/>
  <c r="X218" i="5" s="1"/>
  <c r="AB218" i="5" s="1"/>
  <c r="AC218" i="5" s="1"/>
  <c r="AD218" i="5" s="1"/>
  <c r="W182" i="5"/>
  <c r="X182" i="5" s="1"/>
  <c r="AB182" i="5" s="1"/>
  <c r="AC182" i="5" s="1"/>
  <c r="AD182" i="5" s="1"/>
  <c r="W63" i="5"/>
  <c r="X63" i="5" s="1"/>
  <c r="AB63" i="5" s="1"/>
  <c r="AC63" i="5" s="1"/>
  <c r="AD63" i="5" s="1"/>
  <c r="W235" i="5"/>
  <c r="X235" i="5" s="1"/>
  <c r="AB235" i="5" s="1"/>
  <c r="AC235" i="5" s="1"/>
  <c r="AD235" i="5" s="1"/>
  <c r="W265" i="5"/>
  <c r="X265" i="5" s="1"/>
  <c r="AB265" i="5" s="1"/>
  <c r="AC265" i="5" s="1"/>
  <c r="AD265" i="5" s="1"/>
  <c r="W115" i="5"/>
  <c r="X115" i="5" s="1"/>
  <c r="AB115" i="5" s="1"/>
  <c r="AC115" i="5" s="1"/>
  <c r="AD115" i="5" s="1"/>
  <c r="W19" i="5"/>
  <c r="X19" i="5" s="1"/>
  <c r="AB19" i="5" s="1"/>
  <c r="AC19" i="5" s="1"/>
  <c r="AD19" i="5" s="1"/>
  <c r="W49" i="5"/>
  <c r="X49" i="5" s="1"/>
  <c r="AB49" i="5" s="1"/>
  <c r="AC49" i="5" s="1"/>
  <c r="AD49" i="5" s="1"/>
  <c r="W147" i="5"/>
  <c r="X147" i="5" s="1"/>
  <c r="AB147" i="5" s="1"/>
  <c r="AC147" i="5" s="1"/>
  <c r="AD147" i="5" s="1"/>
  <c r="W13" i="5"/>
  <c r="X13" i="5" s="1"/>
  <c r="AB13" i="5" s="1"/>
  <c r="AC13" i="5" s="1"/>
  <c r="AD13" i="5" s="1"/>
  <c r="W209" i="5"/>
  <c r="X209" i="5" s="1"/>
  <c r="AB209" i="5" s="1"/>
  <c r="AC209" i="5" s="1"/>
  <c r="AD209" i="5" s="1"/>
  <c r="W317" i="5"/>
  <c r="X317" i="5" s="1"/>
  <c r="AB317" i="5" s="1"/>
  <c r="AC317" i="5" s="1"/>
  <c r="AD317" i="5" s="1"/>
  <c r="W40" i="5"/>
  <c r="X40" i="5" s="1"/>
  <c r="AB40" i="5" s="1"/>
  <c r="AC40" i="5" s="1"/>
  <c r="AD40" i="5" s="1"/>
  <c r="W33" i="5"/>
  <c r="X33" i="5" s="1"/>
  <c r="AB33" i="5" s="1"/>
  <c r="AC33" i="5" s="1"/>
  <c r="AD33" i="5" s="1"/>
  <c r="W230" i="5"/>
  <c r="X230" i="5" s="1"/>
  <c r="AB230" i="5" s="1"/>
  <c r="AC230" i="5" s="1"/>
  <c r="AD230" i="5" s="1"/>
  <c r="W258" i="5"/>
  <c r="X258" i="5" s="1"/>
  <c r="AB258" i="5" s="1"/>
  <c r="AC258" i="5" s="1"/>
  <c r="AD258" i="5" s="1"/>
  <c r="W278" i="5"/>
  <c r="X278" i="5" s="1"/>
  <c r="AB278" i="5" s="1"/>
  <c r="AC278" i="5" s="1"/>
  <c r="AD278" i="5" s="1"/>
  <c r="W123" i="5"/>
  <c r="X123" i="5" s="1"/>
  <c r="AB123" i="5" s="1"/>
  <c r="AC123" i="5" s="1"/>
  <c r="AD123" i="5" s="1"/>
  <c r="W255" i="5"/>
  <c r="X255" i="5" s="1"/>
  <c r="AB255" i="5" s="1"/>
  <c r="AC255" i="5" s="1"/>
  <c r="AD255" i="5" s="1"/>
  <c r="W299" i="5"/>
  <c r="X299" i="5" s="1"/>
  <c r="AB299" i="5" s="1"/>
  <c r="AC299" i="5" s="1"/>
  <c r="AD299" i="5" s="1"/>
  <c r="W253" i="5"/>
  <c r="X253" i="5" s="1"/>
  <c r="AB253" i="5" s="1"/>
  <c r="AC253" i="5" s="1"/>
  <c r="AD253" i="5" s="1"/>
  <c r="W58" i="5"/>
  <c r="X58" i="5" s="1"/>
  <c r="AB58" i="5" s="1"/>
  <c r="AC58" i="5" s="1"/>
  <c r="AD58" i="5" s="1"/>
  <c r="W78" i="5"/>
  <c r="X78" i="5" s="1"/>
  <c r="AB78" i="5" s="1"/>
  <c r="AC78" i="5" s="1"/>
  <c r="AD78" i="5" s="1"/>
  <c r="W216" i="5"/>
  <c r="X216" i="5" s="1"/>
  <c r="AB216" i="5" s="1"/>
  <c r="AC216" i="5" s="1"/>
  <c r="AD216" i="5" s="1"/>
  <c r="W156" i="5"/>
  <c r="X156" i="5" s="1"/>
  <c r="AB156" i="5" s="1"/>
  <c r="AC156" i="5" s="1"/>
  <c r="AD156" i="5" s="1"/>
  <c r="W171" i="5"/>
  <c r="X171" i="5" s="1"/>
  <c r="AB171" i="5" s="1"/>
  <c r="AC171" i="5" s="1"/>
  <c r="AD171" i="5" s="1"/>
  <c r="W247" i="5"/>
  <c r="X247" i="5" s="1"/>
  <c r="AB247" i="5" s="1"/>
  <c r="AC247" i="5" s="1"/>
  <c r="AD247" i="5" s="1"/>
  <c r="W303" i="5"/>
  <c r="X303" i="5" s="1"/>
  <c r="AB303" i="5" s="1"/>
  <c r="AC303" i="5" s="1"/>
  <c r="AD303" i="5" s="1"/>
  <c r="W292" i="5"/>
  <c r="X292" i="5" s="1"/>
  <c r="AB292" i="5" s="1"/>
  <c r="AC292" i="5" s="1"/>
  <c r="AD292" i="5" s="1"/>
  <c r="W231" i="5"/>
  <c r="X231" i="5" s="1"/>
  <c r="AB231" i="5" s="1"/>
  <c r="AC231" i="5" s="1"/>
  <c r="AD231" i="5" s="1"/>
  <c r="W71" i="5"/>
  <c r="X71" i="5" s="1"/>
  <c r="AB71" i="5" s="1"/>
  <c r="AC71" i="5" s="1"/>
  <c r="AD71" i="5" s="1"/>
  <c r="W12" i="5"/>
  <c r="X12" i="5" s="1"/>
  <c r="AB12" i="5" s="1"/>
  <c r="AC12" i="5" s="1"/>
  <c r="AD12" i="5" s="1"/>
  <c r="W161" i="5"/>
  <c r="X161" i="5" s="1"/>
  <c r="AB161" i="5" s="1"/>
  <c r="AC161" i="5" s="1"/>
  <c r="AD161" i="5" s="1"/>
  <c r="W80" i="5"/>
  <c r="X80" i="5" s="1"/>
  <c r="AB80" i="5" s="1"/>
  <c r="AC80" i="5" s="1"/>
  <c r="AD80" i="5" s="1"/>
  <c r="W21" i="5"/>
  <c r="X21" i="5" s="1"/>
  <c r="AB21" i="5" s="1"/>
  <c r="AC21" i="5" s="1"/>
  <c r="AD21" i="5" s="1"/>
  <c r="W289" i="5"/>
  <c r="X289" i="5" s="1"/>
  <c r="AB289" i="5" s="1"/>
  <c r="AC289" i="5" s="1"/>
  <c r="AD289" i="5" s="1"/>
  <c r="W54" i="5"/>
  <c r="X54" i="5" s="1"/>
  <c r="AB54" i="5" s="1"/>
  <c r="AC54" i="5" s="1"/>
  <c r="AD54" i="5" s="1"/>
  <c r="W234" i="5"/>
  <c r="X234" i="5" s="1"/>
  <c r="AB234" i="5" s="1"/>
  <c r="AC234" i="5" s="1"/>
  <c r="AD234" i="5" s="1"/>
  <c r="W282" i="5"/>
  <c r="X282" i="5" s="1"/>
  <c r="AB282" i="5" s="1"/>
  <c r="AC282" i="5" s="1"/>
  <c r="AD282" i="5" s="1"/>
  <c r="W101" i="5"/>
  <c r="X101" i="5" s="1"/>
  <c r="AB101" i="5" s="1"/>
  <c r="AC101" i="5" s="1"/>
  <c r="AD101" i="5" s="1"/>
  <c r="W293" i="5"/>
  <c r="X293" i="5" s="1"/>
  <c r="AB293" i="5" s="1"/>
  <c r="AC293" i="5" s="1"/>
  <c r="AD293" i="5" s="1"/>
  <c r="W315" i="5"/>
  <c r="X315" i="5" s="1"/>
  <c r="AB315" i="5" s="1"/>
  <c r="AC315" i="5" s="1"/>
  <c r="AD315" i="5" s="1"/>
  <c r="W163" i="5"/>
  <c r="X163" i="5" s="1"/>
  <c r="AB163" i="5" s="1"/>
  <c r="AC163" i="5" s="1"/>
  <c r="AD163" i="5" s="1"/>
  <c r="W194" i="5"/>
  <c r="X194" i="5" s="1"/>
  <c r="AB194" i="5" s="1"/>
  <c r="AC194" i="5" s="1"/>
  <c r="AD194" i="5" s="1"/>
  <c r="W189" i="5"/>
  <c r="X189" i="5" s="1"/>
  <c r="AB189" i="5" s="1"/>
  <c r="AC189" i="5" s="1"/>
  <c r="AD189" i="5" s="1"/>
  <c r="W245" i="5"/>
  <c r="X245" i="5" s="1"/>
  <c r="AB245" i="5" s="1"/>
  <c r="AC245" i="5" s="1"/>
  <c r="AD245" i="5" s="1"/>
  <c r="W321" i="5"/>
  <c r="X321" i="5" s="1"/>
  <c r="AB321" i="5" s="1"/>
  <c r="AC321" i="5" s="1"/>
  <c r="AD321" i="5" s="1"/>
  <c r="W152" i="5"/>
  <c r="X152" i="5" s="1"/>
  <c r="AB152" i="5" s="1"/>
  <c r="AC152" i="5" s="1"/>
  <c r="AD152" i="5" s="1"/>
  <c r="W36" i="5"/>
  <c r="X36" i="5" s="1"/>
  <c r="AB36" i="5" s="1"/>
  <c r="AC36" i="5" s="1"/>
  <c r="AD36" i="5" s="1"/>
  <c r="W167" i="5"/>
  <c r="X167" i="5" s="1"/>
  <c r="AB167" i="5" s="1"/>
  <c r="AC167" i="5" s="1"/>
  <c r="AD167" i="5" s="1"/>
  <c r="W311" i="5"/>
  <c r="X311" i="5" s="1"/>
  <c r="AB311" i="5" s="1"/>
  <c r="AC311" i="5" s="1"/>
  <c r="AD311" i="5" s="1"/>
  <c r="W135" i="5"/>
  <c r="X135" i="5" s="1"/>
  <c r="AB135" i="5" s="1"/>
  <c r="AC135" i="5" s="1"/>
  <c r="AD135" i="5" s="1"/>
  <c r="W20" i="5"/>
  <c r="X20" i="5" s="1"/>
  <c r="AB20" i="5" s="1"/>
  <c r="AC20" i="5" s="1"/>
  <c r="AD20" i="5" s="1"/>
  <c r="W98" i="5"/>
  <c r="X98" i="5" s="1"/>
  <c r="AB98" i="5" s="1"/>
  <c r="AC98" i="5" s="1"/>
  <c r="AD98" i="5" s="1"/>
  <c r="W120" i="5"/>
  <c r="X120" i="5" s="1"/>
  <c r="AB120" i="5" s="1"/>
  <c r="AC120" i="5" s="1"/>
  <c r="AD120" i="5" s="1"/>
  <c r="W145" i="5"/>
  <c r="X145" i="5" s="1"/>
  <c r="AB145" i="5" s="1"/>
  <c r="AC145" i="5" s="1"/>
  <c r="AD145" i="5" s="1"/>
  <c r="W61" i="5"/>
  <c r="X61" i="5" s="1"/>
  <c r="AB61" i="5" s="1"/>
  <c r="AC61" i="5" s="1"/>
  <c r="AD61" i="5" s="1"/>
  <c r="W42" i="5"/>
  <c r="X42" i="5" s="1"/>
  <c r="AB42" i="5" s="1"/>
  <c r="AC42" i="5" s="1"/>
  <c r="AD42" i="5" s="1"/>
  <c r="W200" i="5"/>
  <c r="X200" i="5" s="1"/>
  <c r="AB200" i="5" s="1"/>
  <c r="AC200" i="5" s="1"/>
  <c r="AD200" i="5" s="1"/>
  <c r="W242" i="5"/>
  <c r="X242" i="5" s="1"/>
  <c r="AB242" i="5" s="1"/>
  <c r="AC242" i="5" s="1"/>
  <c r="AD242" i="5" s="1"/>
  <c r="W246" i="5"/>
  <c r="X246" i="5" s="1"/>
  <c r="AB246" i="5" s="1"/>
  <c r="AC246" i="5" s="1"/>
  <c r="AD246" i="5" s="1"/>
  <c r="W113" i="5"/>
  <c r="X113" i="5" s="1"/>
  <c r="AB113" i="5" s="1"/>
  <c r="AC113" i="5" s="1"/>
  <c r="AD113" i="5" s="1"/>
  <c r="W59" i="5"/>
  <c r="X59" i="5" s="1"/>
  <c r="AB59" i="5" s="1"/>
  <c r="AC59" i="5" s="1"/>
  <c r="AD59" i="5" s="1"/>
  <c r="W57" i="5"/>
  <c r="X57" i="5" s="1"/>
  <c r="AB57" i="5" s="1"/>
  <c r="AC57" i="5" s="1"/>
  <c r="AD57" i="5" s="1"/>
  <c r="W305" i="5"/>
  <c r="X305" i="5" s="1"/>
  <c r="AB305" i="5" s="1"/>
  <c r="AC305" i="5" s="1"/>
  <c r="AD305" i="5" s="1"/>
  <c r="W128" i="5"/>
  <c r="X128" i="5" s="1"/>
  <c r="AB128" i="5" s="1"/>
  <c r="AC128" i="5" s="1"/>
  <c r="AD128" i="5" s="1"/>
  <c r="W154" i="5"/>
  <c r="X154" i="5" s="1"/>
  <c r="AB154" i="5" s="1"/>
  <c r="AC154" i="5" s="1"/>
  <c r="AD154" i="5" s="1"/>
  <c r="W312" i="5"/>
  <c r="X312" i="5" s="1"/>
  <c r="AB312" i="5" s="1"/>
  <c r="AC312" i="5" s="1"/>
  <c r="AD312" i="5" s="1"/>
  <c r="W51" i="5"/>
  <c r="X51" i="5" s="1"/>
  <c r="AB51" i="5" s="1"/>
  <c r="AC51" i="5" s="1"/>
  <c r="AD51" i="5" s="1"/>
  <c r="W112" i="5"/>
  <c r="X112" i="5" s="1"/>
  <c r="AB112" i="5" s="1"/>
  <c r="AC112" i="5" s="1"/>
  <c r="AD112" i="5" s="1"/>
  <c r="W266" i="5"/>
  <c r="X266" i="5" s="1"/>
  <c r="AB266" i="5" s="1"/>
  <c r="AC266" i="5" s="1"/>
  <c r="AD266" i="5" s="1"/>
  <c r="W286" i="5"/>
  <c r="X286" i="5" s="1"/>
  <c r="AB286" i="5" s="1"/>
  <c r="AC286" i="5" s="1"/>
  <c r="AD286" i="5" s="1"/>
  <c r="W131" i="5"/>
  <c r="X131" i="5" s="1"/>
  <c r="AB131" i="5" s="1"/>
  <c r="AC131" i="5" s="1"/>
  <c r="AD131" i="5" s="1"/>
  <c r="W271" i="5"/>
  <c r="X271" i="5" s="1"/>
  <c r="AB271" i="5" s="1"/>
  <c r="AC271" i="5" s="1"/>
  <c r="AD271" i="5" s="1"/>
  <c r="W307" i="5"/>
  <c r="X307" i="5" s="1"/>
  <c r="AB307" i="5" s="1"/>
  <c r="AC307" i="5" s="1"/>
  <c r="AD307" i="5" s="1"/>
  <c r="W69" i="5"/>
  <c r="X69" i="5" s="1"/>
  <c r="AB69" i="5" s="1"/>
  <c r="AC69" i="5" s="1"/>
  <c r="AD69" i="5" s="1"/>
  <c r="W130" i="5"/>
  <c r="X130" i="5" s="1"/>
  <c r="AB130" i="5" s="1"/>
  <c r="AC130" i="5" s="1"/>
  <c r="AD130" i="5" s="1"/>
  <c r="W150" i="5"/>
  <c r="X150" i="5" s="1"/>
  <c r="AB150" i="5" s="1"/>
  <c r="AC150" i="5" s="1"/>
  <c r="AD150" i="5" s="1"/>
  <c r="W288" i="5"/>
  <c r="X288" i="5" s="1"/>
  <c r="AB288" i="5" s="1"/>
  <c r="AC288" i="5" s="1"/>
  <c r="AD288" i="5" s="1"/>
  <c r="W316" i="5"/>
  <c r="X316" i="5" s="1"/>
  <c r="AB316" i="5" s="1"/>
  <c r="AC316" i="5" s="1"/>
  <c r="AD316" i="5" s="1"/>
  <c r="W173" i="5"/>
  <c r="X173" i="5" s="1"/>
  <c r="AB173" i="5" s="1"/>
  <c r="AC173" i="5" s="1"/>
  <c r="AD173" i="5" s="1"/>
  <c r="W157" i="5"/>
  <c r="X157" i="5" s="1"/>
  <c r="AB157" i="5" s="1"/>
  <c r="AC157" i="5" s="1"/>
  <c r="AD157" i="5" s="1"/>
  <c r="W193" i="5"/>
  <c r="X193" i="5" s="1"/>
  <c r="AB193" i="5" s="1"/>
  <c r="AC193" i="5" s="1"/>
  <c r="AD193" i="5" s="1"/>
  <c r="W139" i="5"/>
  <c r="X139" i="5" s="1"/>
  <c r="AB139" i="5" s="1"/>
  <c r="AC139" i="5" s="1"/>
  <c r="AD139" i="5" s="1"/>
  <c r="W88" i="5"/>
  <c r="X88" i="5" s="1"/>
  <c r="AB88" i="5" s="1"/>
  <c r="AC88" i="5" s="1"/>
  <c r="AD88" i="5" s="1"/>
  <c r="W81" i="5"/>
  <c r="X81" i="5" s="1"/>
  <c r="AB81" i="5" s="1"/>
  <c r="AC81" i="5" s="1"/>
  <c r="AD81" i="5" s="1"/>
  <c r="W180" i="5"/>
  <c r="X180" i="5" s="1"/>
  <c r="AB180" i="5" s="1"/>
  <c r="AC180" i="5" s="1"/>
  <c r="AD180" i="5" s="1"/>
  <c r="W236" i="5"/>
  <c r="X236" i="5" s="1"/>
  <c r="AB236" i="5" s="1"/>
  <c r="AC236" i="5" s="1"/>
  <c r="AD236" i="5" s="1"/>
  <c r="W116" i="5"/>
  <c r="X116" i="5" s="1"/>
  <c r="AB116" i="5" s="1"/>
  <c r="AC116" i="5" s="1"/>
  <c r="AD116" i="5" s="1"/>
  <c r="W164" i="5"/>
  <c r="X164" i="5" s="1"/>
  <c r="AB164" i="5" s="1"/>
  <c r="AC164" i="5" s="1"/>
  <c r="AD164" i="5" s="1"/>
  <c r="W199" i="5"/>
  <c r="X199" i="5" s="1"/>
  <c r="AB199" i="5" s="1"/>
  <c r="AC199" i="5" s="1"/>
  <c r="AD199" i="5" s="1"/>
  <c r="W263" i="5"/>
  <c r="X263" i="5" s="1"/>
  <c r="AB263" i="5" s="1"/>
  <c r="AC263" i="5" s="1"/>
  <c r="AD263" i="5" s="1"/>
  <c r="W106" i="5"/>
  <c r="X106" i="5" s="1"/>
  <c r="AB106" i="5" s="1"/>
  <c r="AC106" i="5" s="1"/>
  <c r="AD106" i="5" s="1"/>
  <c r="W118" i="5"/>
  <c r="X118" i="5" s="1"/>
  <c r="AB118" i="5" s="1"/>
  <c r="AC118" i="5" s="1"/>
  <c r="AD118" i="5" s="1"/>
  <c r="W213" i="5"/>
  <c r="X213" i="5" s="1"/>
  <c r="AB213" i="5" s="1"/>
  <c r="AC213" i="5" s="1"/>
  <c r="AD213" i="5" s="1"/>
  <c r="W198" i="5"/>
  <c r="X198" i="5" s="1"/>
  <c r="AB198" i="5" s="1"/>
  <c r="AC198" i="5" s="1"/>
  <c r="AD198" i="5" s="1"/>
  <c r="W87" i="5"/>
  <c r="X87" i="5" s="1"/>
  <c r="AB87" i="5" s="1"/>
  <c r="AC87" i="5" s="1"/>
  <c r="AD87" i="5" s="1"/>
  <c r="W153" i="5"/>
  <c r="X153" i="5" s="1"/>
  <c r="AB153" i="5" s="1"/>
  <c r="AC153" i="5" s="1"/>
  <c r="AD153" i="5" s="1"/>
  <c r="W72" i="5"/>
  <c r="X72" i="5" s="1"/>
  <c r="AB72" i="5" s="1"/>
  <c r="AC72" i="5" s="1"/>
  <c r="AD72" i="5" s="1"/>
  <c r="W272" i="5"/>
  <c r="X272" i="5" s="1"/>
  <c r="AB272" i="5" s="1"/>
  <c r="AC272" i="5" s="1"/>
  <c r="AD272" i="5" s="1"/>
  <c r="W283" i="5"/>
  <c r="X283" i="5" s="1"/>
  <c r="AB283" i="5" s="1"/>
  <c r="AC283" i="5" s="1"/>
  <c r="AD283" i="5" s="1"/>
  <c r="W290" i="5"/>
  <c r="X290" i="5" s="1"/>
  <c r="AB290" i="5" s="1"/>
  <c r="AC290" i="5" s="1"/>
  <c r="AD290" i="5" s="1"/>
  <c r="W203" i="5"/>
  <c r="X203" i="5" s="1"/>
  <c r="AB203" i="5" s="1"/>
  <c r="AC203" i="5" s="1"/>
  <c r="AD203" i="5" s="1"/>
  <c r="W117" i="5"/>
  <c r="X117" i="5" s="1"/>
  <c r="AB117" i="5" s="1"/>
  <c r="AC117" i="5" s="1"/>
  <c r="AD117" i="5" s="1"/>
  <c r="W254" i="5"/>
  <c r="X254" i="5" s="1"/>
  <c r="AB254" i="5" s="1"/>
  <c r="AC254" i="5" s="1"/>
  <c r="AD254" i="5" s="1"/>
  <c r="W191" i="5"/>
  <c r="X191" i="5" s="1"/>
  <c r="AB191" i="5" s="1"/>
  <c r="AC191" i="5" s="1"/>
  <c r="AD191" i="5" s="1"/>
  <c r="W26" i="5"/>
  <c r="X26" i="5" s="1"/>
  <c r="AB26" i="5" s="1"/>
  <c r="AC26" i="5" s="1"/>
  <c r="AD26" i="5" s="1"/>
  <c r="W184" i="5"/>
  <c r="X184" i="5" s="1"/>
  <c r="AB184" i="5" s="1"/>
  <c r="AC184" i="5" s="1"/>
  <c r="AD184" i="5" s="1"/>
  <c r="W146" i="5"/>
  <c r="X146" i="5" s="1"/>
  <c r="AB146" i="5" s="1"/>
  <c r="AC146" i="5" s="1"/>
  <c r="AD146" i="5" s="1"/>
  <c r="W279" i="5"/>
  <c r="X279" i="5" s="1"/>
  <c r="AB279" i="5" s="1"/>
  <c r="AC279" i="5" s="1"/>
  <c r="AD279" i="5" s="1"/>
  <c r="W202" i="5"/>
  <c r="X202" i="5" s="1"/>
  <c r="AB202" i="5" s="1"/>
  <c r="AC202" i="5" s="1"/>
  <c r="AD202" i="5" s="1"/>
  <c r="W222" i="5"/>
  <c r="X222" i="5" s="1"/>
  <c r="AB222" i="5" s="1"/>
  <c r="AC222" i="5" s="1"/>
  <c r="AD222" i="5" s="1"/>
  <c r="W221" i="5"/>
  <c r="X221" i="5" s="1"/>
  <c r="AB221" i="5" s="1"/>
  <c r="AC221" i="5" s="1"/>
  <c r="AD221" i="5" s="1"/>
  <c r="W143" i="5"/>
  <c r="X143" i="5" s="1"/>
  <c r="AB143" i="5" s="1"/>
  <c r="AC143" i="5" s="1"/>
  <c r="AD143" i="5" s="1"/>
  <c r="W301" i="5"/>
  <c r="X301" i="5" s="1"/>
  <c r="AB301" i="5" s="1"/>
  <c r="AC301" i="5" s="1"/>
  <c r="AD301" i="5" s="1"/>
  <c r="W304" i="5"/>
  <c r="X304" i="5" s="1"/>
  <c r="AB304" i="5" s="1"/>
  <c r="AC304" i="5" s="1"/>
  <c r="AD304" i="5" s="1"/>
  <c r="W66" i="5"/>
  <c r="X66" i="5" s="1"/>
  <c r="AB66" i="5" s="1"/>
  <c r="AC66" i="5" s="1"/>
  <c r="AD66" i="5" s="1"/>
  <c r="W86" i="5"/>
  <c r="X86" i="5" s="1"/>
  <c r="AB86" i="5" s="1"/>
  <c r="AC86" i="5" s="1"/>
  <c r="AD86" i="5" s="1"/>
  <c r="W224" i="5"/>
  <c r="X224" i="5" s="1"/>
  <c r="AB224" i="5" s="1"/>
  <c r="AC224" i="5" s="1"/>
  <c r="AD224" i="5" s="1"/>
  <c r="W188" i="5"/>
  <c r="X188" i="5" s="1"/>
  <c r="AB188" i="5" s="1"/>
  <c r="AC188" i="5" s="1"/>
  <c r="AD188" i="5" s="1"/>
  <c r="W210" i="5"/>
  <c r="X210" i="5" s="1"/>
  <c r="AB210" i="5" s="1"/>
  <c r="AC210" i="5" s="1"/>
  <c r="AD210" i="5" s="1"/>
  <c r="W35" i="5"/>
  <c r="X35" i="5" s="1"/>
  <c r="AB35" i="5" s="1"/>
  <c r="AC35" i="5" s="1"/>
  <c r="AD35" i="5" s="1"/>
  <c r="W137" i="5"/>
  <c r="X137" i="5" s="1"/>
  <c r="AB137" i="5" s="1"/>
  <c r="AC137" i="5" s="1"/>
  <c r="AD137" i="5" s="1"/>
  <c r="W261" i="5"/>
  <c r="X261" i="5" s="1"/>
  <c r="AB261" i="5" s="1"/>
  <c r="AC261" i="5" s="1"/>
  <c r="AD261" i="5" s="1"/>
  <c r="W24" i="5"/>
  <c r="X24" i="5" s="1"/>
  <c r="AB24" i="5" s="1"/>
  <c r="AC24" i="5" s="1"/>
  <c r="AD24" i="5" s="1"/>
  <c r="W17" i="5"/>
  <c r="X17" i="5" s="1"/>
  <c r="AB17" i="5" s="1"/>
  <c r="AC17" i="5" s="1"/>
  <c r="AD17" i="5" s="1"/>
  <c r="W55" i="5"/>
  <c r="X55" i="5" s="1"/>
  <c r="AB55" i="5" s="1"/>
  <c r="AC55" i="5" s="1"/>
  <c r="AD55" i="5" s="1"/>
  <c r="W111" i="5"/>
  <c r="X111" i="5" s="1"/>
  <c r="AB111" i="5" s="1"/>
  <c r="AC111" i="5" s="1"/>
  <c r="AD111" i="5" s="1"/>
  <c r="W300" i="5"/>
  <c r="X300" i="5" s="1"/>
  <c r="AB300" i="5" s="1"/>
  <c r="AC300" i="5" s="1"/>
  <c r="AD300" i="5" s="1"/>
  <c r="W308" i="5"/>
  <c r="X308" i="5" s="1"/>
  <c r="AB308" i="5" s="1"/>
  <c r="AC308" i="5" s="1"/>
  <c r="AD308" i="5" s="1"/>
  <c r="W68" i="5"/>
  <c r="X68" i="5" s="1"/>
  <c r="AB68" i="5" s="1"/>
  <c r="AC68" i="5" s="1"/>
  <c r="AD68" i="5" s="1"/>
  <c r="W3" i="5"/>
  <c r="X3" i="5" s="1"/>
  <c r="AB3" i="5" s="1"/>
  <c r="AC3" i="5" s="1"/>
  <c r="W276" i="5"/>
  <c r="X276" i="5" s="1"/>
  <c r="AB276" i="5" s="1"/>
  <c r="AC276" i="5" s="1"/>
  <c r="AD276" i="5" s="1"/>
  <c r="W248" i="5"/>
  <c r="X248" i="5" s="1"/>
  <c r="AB248" i="5" s="1"/>
  <c r="AC248" i="5" s="1"/>
  <c r="AD248" i="5" s="1"/>
  <c r="W170" i="5"/>
  <c r="X170" i="5" s="1"/>
  <c r="AB170" i="5" s="1"/>
  <c r="AC170" i="5" s="1"/>
  <c r="AD170" i="5" s="1"/>
  <c r="W37" i="5"/>
  <c r="X37" i="5" s="1"/>
  <c r="AB37" i="5" s="1"/>
  <c r="AC37" i="5" s="1"/>
  <c r="AD37" i="5" s="1"/>
  <c r="W238" i="5"/>
  <c r="X238" i="5" s="1"/>
  <c r="AB238" i="5" s="1"/>
  <c r="AC238" i="5" s="1"/>
  <c r="AD238" i="5" s="1"/>
  <c r="W124" i="5"/>
  <c r="X124" i="5" s="1"/>
  <c r="AB124" i="5" s="1"/>
  <c r="AC124" i="5" s="1"/>
  <c r="AD124" i="5" s="1"/>
  <c r="W149" i="5"/>
  <c r="X149" i="5" s="1"/>
  <c r="AB149" i="5" s="1"/>
  <c r="AC149" i="5" s="1"/>
  <c r="AD149" i="5" s="1"/>
  <c r="W187" i="5"/>
  <c r="X187" i="5" s="1"/>
  <c r="AB187" i="5" s="1"/>
  <c r="AC187" i="5" s="1"/>
  <c r="AD187" i="5" s="1"/>
  <c r="W240" i="5"/>
  <c r="X240" i="5" s="1"/>
  <c r="AB240" i="5" s="1"/>
  <c r="AC240" i="5" s="1"/>
  <c r="AD240" i="5" s="1"/>
  <c r="W217" i="5"/>
  <c r="X217" i="5" s="1"/>
  <c r="AB217" i="5" s="1"/>
  <c r="AC217" i="5" s="1"/>
  <c r="AD217" i="5" s="1"/>
  <c r="W125" i="5"/>
  <c r="X125" i="5" s="1"/>
  <c r="AB125" i="5" s="1"/>
  <c r="AC125" i="5" s="1"/>
  <c r="AD125" i="5" s="1"/>
  <c r="W38" i="5"/>
  <c r="X38" i="5" s="1"/>
  <c r="AB38" i="5" s="1"/>
  <c r="AC38" i="5" s="1"/>
  <c r="AD38" i="5" s="1"/>
  <c r="W214" i="5"/>
  <c r="X214" i="5" s="1"/>
  <c r="AB214" i="5" s="1"/>
  <c r="AC214" i="5" s="1"/>
  <c r="AD214" i="5" s="1"/>
  <c r="W127" i="5"/>
  <c r="X127" i="5" s="1"/>
  <c r="AB127" i="5" s="1"/>
  <c r="AC127" i="5" s="1"/>
  <c r="AD127" i="5" s="1"/>
  <c r="W176" i="5"/>
  <c r="X176" i="5" s="1"/>
  <c r="AB176" i="5" s="1"/>
  <c r="AC176" i="5" s="1"/>
  <c r="AD176" i="5" s="1"/>
  <c r="W14" i="5"/>
  <c r="X14" i="5" s="1"/>
  <c r="AB14" i="5" s="1"/>
  <c r="AC14" i="5" s="1"/>
  <c r="AD14" i="5" s="1"/>
  <c r="W28" i="5"/>
  <c r="X28" i="5" s="1"/>
  <c r="AB28" i="5" s="1"/>
  <c r="AC28" i="5" s="1"/>
  <c r="AD28" i="5" s="1"/>
  <c r="W52" i="5"/>
  <c r="X52" i="5" s="1"/>
  <c r="AB52" i="5" s="1"/>
  <c r="AC52" i="5" s="1"/>
  <c r="AD52" i="5" s="1"/>
  <c r="W196" i="5"/>
  <c r="X196" i="5" s="1"/>
  <c r="AB196" i="5" s="1"/>
  <c r="AC196" i="5" s="1"/>
  <c r="AD196" i="5" s="1"/>
  <c r="W114" i="5"/>
  <c r="X114" i="5" s="1"/>
  <c r="AB114" i="5" s="1"/>
  <c r="AC114" i="5" s="1"/>
  <c r="AD114" i="5" s="1"/>
  <c r="W273" i="5"/>
  <c r="X273" i="5" s="1"/>
  <c r="AB273" i="5" s="1"/>
  <c r="AC273" i="5" s="1"/>
  <c r="AD273" i="5" s="1"/>
  <c r="W11" i="5"/>
  <c r="X11" i="5" s="1"/>
  <c r="AB11" i="5" s="1"/>
  <c r="AC11" i="5" s="1"/>
  <c r="AD11" i="5" s="1"/>
  <c r="W159" i="5"/>
  <c r="X159" i="5" s="1"/>
  <c r="AB159" i="5" s="1"/>
  <c r="AC159" i="5" s="1"/>
  <c r="AD159" i="5" s="1"/>
  <c r="W70" i="5"/>
  <c r="X70" i="5" s="1"/>
  <c r="AB70" i="5" s="1"/>
  <c r="AC70" i="5" s="1"/>
  <c r="AD70" i="5" s="1"/>
  <c r="W148" i="5"/>
  <c r="X148" i="5" s="1"/>
  <c r="AB148" i="5" s="1"/>
  <c r="AC148" i="5" s="1"/>
  <c r="AD148" i="5" s="1"/>
  <c r="W318" i="5"/>
  <c r="X318" i="5" s="1"/>
  <c r="AB318" i="5" s="1"/>
  <c r="AC318" i="5" s="1"/>
  <c r="AD318" i="5" s="1"/>
  <c r="W29" i="5"/>
  <c r="X29" i="5" s="1"/>
  <c r="AB29" i="5" s="1"/>
  <c r="AC29" i="5" s="1"/>
  <c r="AD29" i="5" s="1"/>
  <c r="W215" i="5"/>
  <c r="X215" i="5" s="1"/>
  <c r="AB215" i="5" s="1"/>
  <c r="AC215" i="5" s="1"/>
  <c r="AD215" i="5" s="1"/>
  <c r="W256" i="5"/>
  <c r="X256" i="5" s="1"/>
  <c r="AB256" i="5" s="1"/>
  <c r="AC256" i="5" s="1"/>
  <c r="AD256" i="5" s="1"/>
  <c r="W162" i="5"/>
  <c r="X162" i="5" s="1"/>
  <c r="AB162" i="5" s="1"/>
  <c r="AC162" i="5" s="1"/>
  <c r="AD162" i="5" s="1"/>
  <c r="W320" i="5"/>
  <c r="X320" i="5" s="1"/>
  <c r="AB320" i="5" s="1"/>
  <c r="AC320" i="5" s="1"/>
  <c r="AD320" i="5" s="1"/>
  <c r="W107" i="5"/>
  <c r="X107" i="5" s="1"/>
  <c r="AB107" i="5" s="1"/>
  <c r="AC107" i="5" s="1"/>
  <c r="AD107" i="5" s="1"/>
  <c r="W197" i="5"/>
  <c r="X197" i="5" s="1"/>
  <c r="AB197" i="5" s="1"/>
  <c r="AC197" i="5" s="1"/>
  <c r="AD197" i="5" s="1"/>
  <c r="W179" i="5"/>
  <c r="X179" i="5" s="1"/>
  <c r="AB179" i="5" s="1"/>
  <c r="AC179" i="5" s="1"/>
  <c r="AD179" i="5" s="1"/>
  <c r="W297" i="5"/>
  <c r="X297" i="5" s="1"/>
  <c r="AB297" i="5" s="1"/>
  <c r="AC297" i="5" s="1"/>
  <c r="AD297" i="5" s="1"/>
  <c r="W56" i="5"/>
  <c r="X56" i="5" s="1"/>
  <c r="AB56" i="5" s="1"/>
  <c r="AC56" i="5" s="1"/>
  <c r="AD56" i="5" s="1"/>
  <c r="W249" i="5"/>
  <c r="X249" i="5" s="1"/>
  <c r="AB249" i="5" s="1"/>
  <c r="AC249" i="5" s="1"/>
  <c r="AD249" i="5" s="1"/>
  <c r="W23" i="5"/>
  <c r="X23" i="5" s="1"/>
  <c r="AB23" i="5" s="1"/>
  <c r="AC23" i="5" s="1"/>
  <c r="AD23" i="5" s="1"/>
  <c r="W138" i="5"/>
  <c r="X138" i="5" s="1"/>
  <c r="AB138" i="5" s="1"/>
  <c r="AC138" i="5" s="1"/>
  <c r="AD138" i="5" s="1"/>
  <c r="W158" i="5"/>
  <c r="X158" i="5" s="1"/>
  <c r="AB158" i="5" s="1"/>
  <c r="AC158" i="5" s="1"/>
  <c r="AD158" i="5" s="1"/>
  <c r="W296" i="5"/>
  <c r="X296" i="5" s="1"/>
  <c r="AB296" i="5" s="1"/>
  <c r="AC296" i="5" s="1"/>
  <c r="AD296" i="5" s="1"/>
  <c r="W15" i="5"/>
  <c r="X15" i="5" s="1"/>
  <c r="AB15" i="5" s="1"/>
  <c r="AC15" i="5" s="1"/>
  <c r="AD15" i="5" s="1"/>
  <c r="W237" i="5"/>
  <c r="X237" i="5" s="1"/>
  <c r="AB237" i="5" s="1"/>
  <c r="AC237" i="5" s="1"/>
  <c r="AD237" i="5" s="1"/>
  <c r="W48" i="5"/>
  <c r="X48" i="5" s="1"/>
  <c r="AB48" i="5" s="1"/>
  <c r="AC48" i="5" s="1"/>
  <c r="AD48" i="5" s="1"/>
  <c r="W2" i="5"/>
  <c r="X2" i="5" s="1"/>
  <c r="AB2" i="5" s="1"/>
  <c r="AC2" i="5" s="1"/>
  <c r="AD2" i="5" s="1"/>
  <c r="W22" i="5"/>
  <c r="X22" i="5" s="1"/>
  <c r="AB22" i="5" s="1"/>
  <c r="AC22" i="5" s="1"/>
  <c r="AD22" i="5" s="1"/>
  <c r="W160" i="5"/>
  <c r="X160" i="5" s="1"/>
  <c r="AB160" i="5" s="1"/>
  <c r="AC160" i="5" s="1"/>
  <c r="AD160" i="5" s="1"/>
  <c r="W60" i="5"/>
  <c r="X60" i="5" s="1"/>
  <c r="AB60" i="5" s="1"/>
  <c r="AC60" i="5" s="1"/>
  <c r="AD60" i="5" s="1"/>
  <c r="W18" i="5"/>
  <c r="X18" i="5" s="1"/>
  <c r="AB18" i="5" s="1"/>
  <c r="AC18" i="5" s="1"/>
  <c r="AD18" i="5" s="1"/>
  <c r="W314" i="5"/>
  <c r="X314" i="5" s="1"/>
  <c r="AB314" i="5" s="1"/>
  <c r="AC314" i="5" s="1"/>
  <c r="AD314" i="5" s="1"/>
  <c r="W169" i="5"/>
  <c r="X169" i="5" s="1"/>
  <c r="AB169" i="5" s="1"/>
  <c r="AC169" i="5" s="1"/>
  <c r="AD169" i="5" s="1"/>
  <c r="W267" i="5"/>
  <c r="X267" i="5" s="1"/>
  <c r="AB267" i="5" s="1"/>
  <c r="AC267" i="5" s="1"/>
  <c r="AD267" i="5" s="1"/>
  <c r="W77" i="5"/>
  <c r="X77" i="5" s="1"/>
  <c r="AB77" i="5" s="1"/>
  <c r="AC77" i="5" s="1"/>
  <c r="AD77" i="5" s="1"/>
  <c r="W309" i="5"/>
  <c r="X309" i="5" s="1"/>
  <c r="AB309" i="5" s="1"/>
  <c r="AC309" i="5" s="1"/>
  <c r="AD309" i="5" s="1"/>
  <c r="W239" i="5"/>
  <c r="X239" i="5" s="1"/>
  <c r="AB239" i="5" s="1"/>
  <c r="AC239" i="5" s="1"/>
  <c r="AD239" i="5" s="1"/>
  <c r="W295" i="5"/>
  <c r="X295" i="5" s="1"/>
  <c r="AB295" i="5" s="1"/>
  <c r="AC295" i="5" s="1"/>
  <c r="AD295" i="5" s="1"/>
  <c r="W175" i="5"/>
  <c r="X175" i="5" s="1"/>
  <c r="AB175" i="5" s="1"/>
  <c r="AC175" i="5" s="1"/>
  <c r="AD175" i="5" s="1"/>
  <c r="W39" i="5"/>
  <c r="X39" i="5" s="1"/>
  <c r="AB39" i="5" s="1"/>
  <c r="AC39" i="5" s="1"/>
  <c r="AD39" i="5" s="1"/>
  <c r="W132" i="5"/>
  <c r="X132" i="5" s="1"/>
  <c r="AB132" i="5" s="1"/>
  <c r="AC132" i="5" s="1"/>
  <c r="AD132" i="5" s="1"/>
  <c r="W313" i="5"/>
  <c r="X313" i="5" s="1"/>
  <c r="AB313" i="5" s="1"/>
  <c r="AC313" i="5" s="1"/>
  <c r="AD313" i="5" s="1"/>
  <c r="W126" i="5"/>
  <c r="X126" i="5" s="1"/>
  <c r="AB126" i="5" s="1"/>
  <c r="AC126" i="5" s="1"/>
  <c r="AD126" i="5" s="1"/>
  <c r="W281" i="5"/>
  <c r="X281" i="5" s="1"/>
  <c r="AB281" i="5" s="1"/>
  <c r="AC281" i="5" s="1"/>
  <c r="AD281" i="5" s="1"/>
  <c r="W220" i="5"/>
  <c r="X220" i="5" s="1"/>
  <c r="AB220" i="5" s="1"/>
  <c r="AC220" i="5" s="1"/>
  <c r="AD220" i="5" s="1"/>
  <c r="W91" i="5"/>
  <c r="X91" i="5" s="1"/>
  <c r="AB91" i="5" s="1"/>
  <c r="AC91" i="5" s="1"/>
  <c r="AD91" i="5" s="1"/>
  <c r="W73" i="5"/>
  <c r="X73" i="5" s="1"/>
  <c r="AB73" i="5" s="1"/>
  <c r="AC73" i="5" s="1"/>
  <c r="AD73" i="5" s="1"/>
  <c r="W190" i="5"/>
  <c r="X190" i="5" s="1"/>
  <c r="AB190" i="5" s="1"/>
  <c r="AC190" i="5" s="1"/>
  <c r="AD190" i="5" s="1"/>
  <c r="W79" i="5"/>
  <c r="X79" i="5" s="1"/>
  <c r="AB79" i="5" s="1"/>
  <c r="AC79" i="5" s="1"/>
  <c r="AD79" i="5" s="1"/>
  <c r="W9" i="5"/>
  <c r="X9" i="5" s="1"/>
  <c r="AB9" i="5" s="1"/>
  <c r="AC9" i="5" s="1"/>
  <c r="AD9" i="5" s="1"/>
  <c r="W285" i="5"/>
  <c r="X285" i="5" s="1"/>
  <c r="AB285" i="5" s="1"/>
  <c r="AC285" i="5" s="1"/>
  <c r="AD285" i="5" s="1"/>
  <c r="W34" i="5"/>
  <c r="X34" i="5" s="1"/>
  <c r="AB34" i="5" s="1"/>
  <c r="AC34" i="5" s="1"/>
  <c r="AD34" i="5" s="1"/>
  <c r="W192" i="5"/>
  <c r="X192" i="5" s="1"/>
  <c r="AB192" i="5" s="1"/>
  <c r="AC192" i="5" s="1"/>
  <c r="AD192" i="5" s="1"/>
  <c r="W134" i="5"/>
  <c r="X134" i="5" s="1"/>
  <c r="AB134" i="5" s="1"/>
  <c r="AC134" i="5" s="1"/>
  <c r="AD134" i="5" s="1"/>
  <c r="W8" i="5"/>
  <c r="X8" i="5" s="1"/>
  <c r="AB8" i="5" s="1"/>
  <c r="AC8" i="5" s="1"/>
  <c r="AD8" i="5" s="1"/>
  <c r="W90" i="5"/>
  <c r="X90" i="5" s="1"/>
  <c r="AB90" i="5" s="1"/>
  <c r="AC90" i="5" s="1"/>
  <c r="AD90" i="5" s="1"/>
  <c r="W302" i="5"/>
  <c r="X302" i="5" s="1"/>
  <c r="AB302" i="5" s="1"/>
  <c r="AC302" i="5" s="1"/>
  <c r="AD302" i="5" s="1"/>
  <c r="W287" i="5"/>
  <c r="X287" i="5" s="1"/>
  <c r="AB287" i="5" s="1"/>
  <c r="AC287" i="5" s="1"/>
  <c r="AD287" i="5" s="1"/>
  <c r="W294" i="5"/>
  <c r="X294" i="5" s="1"/>
  <c r="AB294" i="5" s="1"/>
  <c r="AC294" i="5" s="1"/>
  <c r="AD294" i="5" s="1"/>
  <c r="W84" i="5"/>
  <c r="X84" i="5" s="1"/>
  <c r="AB84" i="5" s="1"/>
  <c r="AC84" i="5" s="1"/>
  <c r="AD84" i="5" s="1"/>
  <c r="W74" i="5"/>
  <c r="X74" i="5" s="1"/>
  <c r="AB74" i="5" s="1"/>
  <c r="AC74" i="5" s="1"/>
  <c r="AD74" i="5" s="1"/>
  <c r="W94" i="5"/>
  <c r="X94" i="5" s="1"/>
  <c r="AB94" i="5" s="1"/>
  <c r="AC94" i="5" s="1"/>
  <c r="AD94" i="5" s="1"/>
  <c r="W232" i="5"/>
  <c r="X232" i="5" s="1"/>
  <c r="AB232" i="5" s="1"/>
  <c r="AC232" i="5" s="1"/>
  <c r="AD232" i="5" s="1"/>
  <c r="W204" i="5"/>
  <c r="X204" i="5" s="1"/>
  <c r="AB204" i="5" s="1"/>
  <c r="AC204" i="5" s="1"/>
  <c r="AD204" i="5" s="1"/>
  <c r="W274" i="5"/>
  <c r="X274" i="5" s="1"/>
  <c r="AB274" i="5" s="1"/>
  <c r="AC274" i="5" s="1"/>
  <c r="AD274" i="5" s="1"/>
  <c r="W151" i="5"/>
  <c r="X151" i="5" s="1"/>
  <c r="AB151" i="5" s="1"/>
  <c r="AC151" i="5" s="1"/>
  <c r="AD151" i="5" s="1"/>
  <c r="W201" i="5"/>
  <c r="X201" i="5" s="1"/>
  <c r="AB201" i="5" s="1"/>
  <c r="AC201" i="5" s="1"/>
  <c r="AD201" i="5" s="1"/>
  <c r="W155" i="5"/>
  <c r="X155" i="5" s="1"/>
  <c r="AB155" i="5" s="1"/>
  <c r="AC155" i="5" s="1"/>
  <c r="AD155" i="5" s="1"/>
  <c r="W96" i="5"/>
  <c r="X96" i="5" s="1"/>
  <c r="AB96" i="5" s="1"/>
  <c r="AC96" i="5" s="1"/>
  <c r="AD96" i="5" s="1"/>
  <c r="W89" i="5"/>
  <c r="X89" i="5" s="1"/>
  <c r="AB89" i="5" s="1"/>
  <c r="AC89" i="5" s="1"/>
  <c r="AD89" i="5" s="1"/>
  <c r="W225" i="5"/>
  <c r="X225" i="5" s="1"/>
  <c r="AB225" i="5" s="1"/>
  <c r="AC225" i="5" s="1"/>
  <c r="AD225" i="5" s="1"/>
  <c r="W250" i="5"/>
  <c r="X250" i="5" s="1"/>
  <c r="AB250" i="5" s="1"/>
  <c r="AC250" i="5" s="1"/>
  <c r="AD250" i="5" s="1"/>
  <c r="W270" i="5"/>
  <c r="X270" i="5" s="1"/>
  <c r="AB270" i="5" s="1"/>
  <c r="AC270" i="5" s="1"/>
  <c r="AD270" i="5" s="1"/>
  <c r="W83" i="5"/>
  <c r="X83" i="5" s="1"/>
  <c r="AB83" i="5" s="1"/>
  <c r="AC83" i="5" s="1"/>
  <c r="AD83" i="5" s="1"/>
  <c r="W223" i="5"/>
  <c r="X223" i="5" s="1"/>
  <c r="AB223" i="5" s="1"/>
  <c r="AC223" i="5" s="1"/>
  <c r="AD223" i="5" s="1"/>
  <c r="W291" i="5"/>
  <c r="X291" i="5" s="1"/>
  <c r="AB291" i="5" s="1"/>
  <c r="AC291" i="5" s="1"/>
  <c r="AD291" i="5" s="1"/>
  <c r="W44" i="5"/>
  <c r="X44" i="5" s="1"/>
  <c r="AB44" i="5" s="1"/>
  <c r="AC44" i="5" s="1"/>
  <c r="AD44" i="5" s="1"/>
  <c r="W100" i="5"/>
  <c r="X100" i="5" s="1"/>
  <c r="AB100" i="5" s="1"/>
  <c r="AC100" i="5" s="1"/>
  <c r="AD100" i="5" s="1"/>
  <c r="W99" i="5"/>
  <c r="X99" i="5" s="1"/>
  <c r="AB99" i="5" s="1"/>
  <c r="AC99" i="5" s="1"/>
  <c r="AD99" i="5" s="1"/>
  <c r="W183" i="5"/>
  <c r="X183" i="5" s="1"/>
  <c r="AB183" i="5" s="1"/>
  <c r="AC183" i="5" s="1"/>
  <c r="AD183" i="5" s="1"/>
  <c r="W260" i="5"/>
  <c r="X260" i="5" s="1"/>
  <c r="AB260" i="5" s="1"/>
  <c r="AC260" i="5" s="1"/>
  <c r="AD260" i="5" s="1"/>
  <c r="B5" i="3"/>
  <c r="B8" i="3" s="1" a="1"/>
  <c r="D6" i="5" l="1"/>
  <c r="D9" i="5" s="1" a="1"/>
  <c r="D9" i="5" s="1"/>
  <c r="B6" i="3"/>
  <c r="B8" i="3"/>
  <c r="AE87" i="5" l="1"/>
  <c r="AE196" i="5"/>
  <c r="AE57" i="5"/>
  <c r="AE5" i="5"/>
  <c r="AE125" i="5"/>
  <c r="AE290" i="5"/>
  <c r="AE239" i="5"/>
  <c r="AE276" i="5"/>
  <c r="AE115" i="5"/>
  <c r="AE29" i="5"/>
  <c r="AE117" i="5"/>
  <c r="AE281" i="5"/>
  <c r="AE204" i="5"/>
  <c r="AE298" i="5"/>
  <c r="AE247" i="5"/>
  <c r="AE289" i="5"/>
  <c r="AE202" i="5"/>
  <c r="AE215" i="5"/>
  <c r="AE224" i="5"/>
  <c r="AE64" i="5"/>
  <c r="AE304" i="5"/>
  <c r="AE114" i="5"/>
  <c r="AE274" i="5"/>
  <c r="AE245" i="5"/>
  <c r="AE263" i="5"/>
  <c r="AE299" i="5"/>
  <c r="AE51" i="5"/>
  <c r="AE211" i="5"/>
  <c r="AE152" i="5"/>
  <c r="AE220" i="5"/>
  <c r="AE60" i="5"/>
  <c r="AE243" i="5"/>
  <c r="AE292" i="5"/>
  <c r="AE162" i="5"/>
  <c r="AE253" i="5"/>
  <c r="AE236" i="5"/>
  <c r="AE19" i="5"/>
  <c r="AE107" i="5"/>
  <c r="AE168" i="5"/>
  <c r="AE210" i="5"/>
  <c r="AE11" i="5"/>
  <c r="AE184" i="5"/>
  <c r="AE271" i="5"/>
  <c r="AE138" i="5"/>
  <c r="AE242" i="5"/>
  <c r="AE238" i="5"/>
  <c r="AE140" i="5"/>
  <c r="AE156" i="5"/>
  <c r="AE261" i="5"/>
  <c r="AE223" i="5"/>
  <c r="AE106" i="5"/>
  <c r="AE58" i="5"/>
  <c r="AE43" i="5"/>
  <c r="AE2" i="5"/>
  <c r="AE229" i="5"/>
  <c r="AE116" i="5"/>
  <c r="AE154" i="5"/>
  <c r="AE78" i="5"/>
  <c r="AE297" i="5"/>
  <c r="AE277" i="5"/>
  <c r="AE86" i="5"/>
  <c r="AE286" i="5"/>
  <c r="AE6" i="5"/>
  <c r="AE95" i="5"/>
  <c r="AE257" i="5"/>
  <c r="AE205" i="5"/>
  <c r="AE136" i="5"/>
  <c r="AE165" i="5"/>
  <c r="AE108" i="5"/>
  <c r="AE77" i="5"/>
  <c r="AE70" i="5"/>
  <c r="AE275" i="5"/>
  <c r="AE179" i="5"/>
  <c r="AE62" i="5"/>
  <c r="AE174" i="5"/>
  <c r="AE255" i="5"/>
  <c r="AE265" i="5"/>
  <c r="AE203" i="5"/>
  <c r="AE131" i="5"/>
  <c r="AE207" i="5"/>
  <c r="AE235" i="5"/>
  <c r="AE45" i="5"/>
  <c r="AE99" i="5"/>
  <c r="AE68" i="5"/>
  <c r="AE258" i="5"/>
  <c r="AE226" i="5"/>
  <c r="AE88" i="5"/>
  <c r="AE246" i="5"/>
  <c r="AE90" i="5"/>
  <c r="AE250" i="5"/>
  <c r="AE26" i="5"/>
  <c r="AE269" i="5"/>
  <c r="AE176" i="5"/>
  <c r="AE75" i="5"/>
  <c r="AE314" i="5"/>
  <c r="AE54" i="5"/>
  <c r="AE148" i="5"/>
  <c r="AE320" i="5"/>
  <c r="AE300" i="5"/>
  <c r="AE128" i="5"/>
  <c r="AE317" i="5"/>
  <c r="AE200" i="5"/>
  <c r="AE31" i="5"/>
  <c r="AE16" i="5"/>
  <c r="AE94" i="5"/>
  <c r="AE159" i="5"/>
  <c r="AE209" i="5"/>
  <c r="AE181" i="5"/>
  <c r="AE171" i="5"/>
  <c r="AE122" i="5"/>
  <c r="AE256" i="5"/>
  <c r="AE109" i="5"/>
  <c r="AE161" i="5"/>
  <c r="AE66" i="5"/>
  <c r="AE35" i="5"/>
  <c r="AE295" i="5"/>
  <c r="AE149" i="5"/>
  <c r="AE319" i="5"/>
  <c r="AE160" i="5"/>
  <c r="AE37" i="5"/>
  <c r="AE96" i="5"/>
  <c r="AE244" i="5"/>
  <c r="AE170" i="5"/>
  <c r="AE27" i="5"/>
  <c r="AE146" i="5"/>
  <c r="AE237" i="5"/>
  <c r="AE56" i="5"/>
  <c r="AE14" i="5"/>
  <c r="AE24" i="5"/>
  <c r="AE30" i="5"/>
  <c r="AE189" i="5"/>
  <c r="AE318" i="5"/>
  <c r="AE84" i="5"/>
  <c r="AE252" i="5"/>
  <c r="AE38" i="5"/>
  <c r="AE126" i="5"/>
  <c r="AE137" i="5"/>
  <c r="AE71" i="5"/>
  <c r="AE315" i="5"/>
  <c r="AE187" i="5"/>
  <c r="AE201" i="5"/>
  <c r="AE163" i="5"/>
  <c r="AE217" i="5"/>
  <c r="AE82" i="5"/>
  <c r="AE41" i="5"/>
  <c r="AE302" i="5"/>
  <c r="AE249" i="5"/>
  <c r="AE155" i="5"/>
  <c r="AE55" i="5"/>
  <c r="AE4" i="5"/>
  <c r="AE12" i="5"/>
  <c r="AE50" i="5"/>
  <c r="AE264" i="5"/>
  <c r="AE307" i="5"/>
  <c r="AE234" i="5"/>
  <c r="AE110" i="5"/>
  <c r="AE143" i="5"/>
  <c r="AE132" i="5"/>
  <c r="AE262" i="5"/>
  <c r="AE312" i="5"/>
  <c r="AE147" i="5"/>
  <c r="AE206" i="5"/>
  <c r="AE183" i="5"/>
  <c r="AE21" i="5"/>
  <c r="AE175" i="5"/>
  <c r="AE65" i="5"/>
  <c r="AE47" i="5"/>
  <c r="AE213" i="5"/>
  <c r="AE188" i="5"/>
  <c r="AE251" i="5"/>
  <c r="AE212" i="5"/>
  <c r="AE164" i="5"/>
  <c r="AE151" i="5"/>
  <c r="AE266" i="5"/>
  <c r="AE177" i="5"/>
  <c r="AE198" i="5"/>
  <c r="AE310" i="5"/>
  <c r="AE219" i="5"/>
  <c r="AE222" i="5"/>
  <c r="AE135" i="5"/>
  <c r="AE216" i="5"/>
  <c r="AE142" i="5"/>
  <c r="AE119" i="5"/>
  <c r="AE8" i="5"/>
  <c r="AE42" i="5"/>
  <c r="AE129" i="5"/>
  <c r="AE173" i="5"/>
  <c r="AE52" i="5"/>
  <c r="AE113" i="5"/>
  <c r="AE120" i="5"/>
  <c r="AE118" i="5"/>
  <c r="AE93" i="5"/>
  <c r="AE85" i="5"/>
  <c r="AE260" i="5"/>
  <c r="AE301" i="5"/>
  <c r="AE221" i="5"/>
  <c r="AE7" i="5"/>
  <c r="AE124" i="5"/>
  <c r="AE100" i="5"/>
  <c r="AE283" i="5"/>
  <c r="AE40" i="5"/>
  <c r="AE34" i="5"/>
  <c r="AE321" i="5"/>
  <c r="AE22" i="5"/>
  <c r="AE191" i="5"/>
  <c r="AE92" i="5"/>
  <c r="AE76" i="5"/>
  <c r="AE121" i="5"/>
  <c r="AE23" i="5"/>
  <c r="AE180" i="5"/>
  <c r="AE25" i="5"/>
  <c r="AE123" i="5"/>
  <c r="AE102" i="5"/>
  <c r="AE36" i="5"/>
  <c r="AE13" i="5"/>
  <c r="AE178" i="5"/>
  <c r="AE3" i="5"/>
  <c r="AE293" i="5"/>
  <c r="AE74" i="5"/>
  <c r="AE195" i="5"/>
  <c r="AE158" i="5"/>
  <c r="AE287" i="5"/>
  <c r="AE141" i="5"/>
  <c r="AE233" i="5"/>
  <c r="AE17" i="5"/>
  <c r="AE39" i="5"/>
  <c r="AE9" i="5"/>
  <c r="AE167" i="5"/>
  <c r="AE313" i="5"/>
  <c r="AE208" i="5"/>
  <c r="AE285" i="5"/>
  <c r="AE284" i="5"/>
  <c r="AE46" i="5"/>
  <c r="AE279" i="5"/>
  <c r="AE112" i="5"/>
  <c r="AE296" i="5"/>
  <c r="AE309" i="5"/>
  <c r="AE192" i="5"/>
  <c r="AE28" i="5"/>
  <c r="AE308" i="5"/>
  <c r="AE227" i="5"/>
  <c r="AE144" i="5"/>
  <c r="AE33" i="5"/>
  <c r="AE218" i="5"/>
  <c r="AE288" i="5"/>
  <c r="AE248" i="5"/>
  <c r="AE186" i="5"/>
  <c r="AE139" i="5"/>
  <c r="AE199" i="5"/>
  <c r="AE272" i="5"/>
  <c r="AE111" i="5"/>
  <c r="AE73" i="5"/>
  <c r="AE91" i="5"/>
  <c r="AE104" i="5"/>
  <c r="AE225" i="5"/>
  <c r="AE305" i="5"/>
  <c r="AE231" i="5"/>
  <c r="AE53" i="5"/>
  <c r="AE72" i="5"/>
  <c r="AE232" i="5"/>
  <c r="AE267" i="5"/>
  <c r="AE153" i="5"/>
  <c r="AE291" i="5"/>
  <c r="AE10" i="5"/>
  <c r="AE278" i="5"/>
  <c r="AE282" i="5"/>
  <c r="AE103" i="5"/>
  <c r="AE197" i="5"/>
  <c r="AE20" i="5"/>
  <c r="AE89" i="5"/>
  <c r="AE98" i="5"/>
  <c r="AE105" i="5"/>
  <c r="AE270" i="5"/>
  <c r="AE150" i="5"/>
  <c r="AE145" i="5"/>
  <c r="AE230" i="5"/>
  <c r="AE69" i="5"/>
  <c r="AE311" i="5"/>
  <c r="AE134" i="5"/>
  <c r="AE166" i="5"/>
  <c r="AE79" i="5"/>
  <c r="AE214" i="5"/>
  <c r="AE259" i="5"/>
  <c r="AE294" i="5"/>
  <c r="AE133" i="5"/>
  <c r="AE190" i="5"/>
  <c r="AE48" i="5"/>
  <c r="AE306" i="5"/>
  <c r="AE193" i="5"/>
  <c r="AE303" i="5"/>
  <c r="AE80" i="5"/>
  <c r="AE18" i="5"/>
  <c r="AE61" i="5"/>
  <c r="AE32" i="5"/>
  <c r="AE97" i="5"/>
  <c r="AE49" i="5"/>
  <c r="AE228" i="5"/>
  <c r="AE127" i="5"/>
  <c r="AE15" i="5"/>
  <c r="AE241" i="5"/>
  <c r="AE81" i="5"/>
  <c r="AE157" i="5"/>
  <c r="AE185" i="5"/>
  <c r="AE130" i="5"/>
  <c r="AE254" i="5"/>
  <c r="AE316" i="5"/>
  <c r="AE172" i="5"/>
  <c r="AE83" i="5"/>
  <c r="AE169" i="5"/>
  <c r="AE63" i="5"/>
  <c r="AE273" i="5"/>
  <c r="AE194" i="5"/>
  <c r="AE280" i="5"/>
  <c r="AE44" i="5"/>
  <c r="AE268" i="5"/>
  <c r="AE67" i="5"/>
  <c r="AE101" i="5"/>
  <c r="AE182" i="5"/>
  <c r="AE240" i="5"/>
  <c r="AE59" i="5"/>
  <c r="D7" i="5"/>
</calcChain>
</file>

<file path=xl/sharedStrings.xml><?xml version="1.0" encoding="utf-8"?>
<sst xmlns="http://schemas.openxmlformats.org/spreadsheetml/2006/main" count="88" uniqueCount="45">
  <si>
    <t>Y1</t>
  </si>
  <si>
    <t>Y2</t>
  </si>
  <si>
    <t>Delt</t>
  </si>
  <si>
    <t>gamma</t>
  </si>
  <si>
    <t>alpha</t>
  </si>
  <si>
    <t>rho</t>
  </si>
  <si>
    <t>x1</t>
  </si>
  <si>
    <t>x2</t>
  </si>
  <si>
    <t>E(x2)</t>
  </si>
  <si>
    <t>Residuals</t>
  </si>
  <si>
    <t>n</t>
  </si>
  <si>
    <t>Likelihood</t>
  </si>
  <si>
    <t>tau^2</t>
  </si>
  <si>
    <t>sigma_eps.^2</t>
  </si>
  <si>
    <t>Residuals^2</t>
  </si>
  <si>
    <t>Res.^2 / tau^2</t>
  </si>
  <si>
    <t>DelY</t>
  </si>
  <si>
    <t>sigma_eps.</t>
  </si>
  <si>
    <t>Bins</t>
  </si>
  <si>
    <t>Bin</t>
  </si>
  <si>
    <t>More</t>
  </si>
  <si>
    <t>Frequency</t>
  </si>
  <si>
    <t>k</t>
  </si>
  <si>
    <t>Y_inf</t>
  </si>
  <si>
    <t>alpha_tilde</t>
  </si>
  <si>
    <t>starting</t>
  </si>
  <si>
    <t>solver</t>
  </si>
  <si>
    <t xml:space="preserve">true </t>
  </si>
  <si>
    <t>Var(x2)</t>
  </si>
  <si>
    <t>N(0,1) Random#</t>
  </si>
  <si>
    <t>data x2</t>
  </si>
  <si>
    <t>data Y2</t>
  </si>
  <si>
    <t>mu_x2</t>
  </si>
  <si>
    <t>x2-mu_x2</t>
  </si>
  <si>
    <t>(x2-mu_x2)^2/tau^2</t>
  </si>
  <si>
    <t>(x2-mu_x2)^2</t>
  </si>
  <si>
    <t>REPLICATES</t>
  </si>
  <si>
    <t>alpha~</t>
  </si>
  <si>
    <t>RSSw</t>
  </si>
  <si>
    <t>-2lnL</t>
  </si>
  <si>
    <t>sigma_eps</t>
  </si>
  <si>
    <t>Operating Model</t>
  </si>
  <si>
    <t>Simulated Data</t>
  </si>
  <si>
    <t>Replications</t>
  </si>
  <si>
    <t>x2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</si>
</sst>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0" fontId="0" fillId="4" borderId="0" xfId="0" applyFill="1"/>
    <xf numFmtId="49" fontId="0" fillId="4" borderId="0" xfId="0" applyNumberFormat="1" applyFill="1"/>
    <xf numFmtId="2" fontId="0" fillId="5" borderId="0" xfId="0" applyNumberFormat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165" fontId="0" fillId="4" borderId="0" xfId="0" applyNumberFormat="1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Pacific Halibut, British Columbia, 1982</c:v>
          </c:tx>
          <c:spPr>
            <a:ln w="28575">
              <a:noFill/>
            </a:ln>
          </c:spPr>
          <c:xVal>
            <c:numRef>
              <c:f>'For Phil'!$A$2:$A$1048576</c:f>
              <c:numCache>
                <c:formatCode>General</c:formatCode>
                <c:ptCount val="1048575"/>
                <c:pt idx="0">
                  <c:v>73</c:v>
                </c:pt>
                <c:pt idx="1">
                  <c:v>65</c:v>
                </c:pt>
                <c:pt idx="2">
                  <c:v>55</c:v>
                </c:pt>
                <c:pt idx="3">
                  <c:v>67</c:v>
                </c:pt>
                <c:pt idx="4">
                  <c:v>78</c:v>
                </c:pt>
                <c:pt idx="5">
                  <c:v>84</c:v>
                </c:pt>
                <c:pt idx="6">
                  <c:v>72</c:v>
                </c:pt>
                <c:pt idx="7">
                  <c:v>57</c:v>
                </c:pt>
                <c:pt idx="8">
                  <c:v>63</c:v>
                </c:pt>
                <c:pt idx="9">
                  <c:v>68</c:v>
                </c:pt>
                <c:pt idx="10">
                  <c:v>76</c:v>
                </c:pt>
                <c:pt idx="11">
                  <c:v>82</c:v>
                </c:pt>
                <c:pt idx="12">
                  <c:v>74</c:v>
                </c:pt>
                <c:pt idx="13">
                  <c:v>54</c:v>
                </c:pt>
                <c:pt idx="14">
                  <c:v>78</c:v>
                </c:pt>
                <c:pt idx="15">
                  <c:v>55</c:v>
                </c:pt>
                <c:pt idx="16">
                  <c:v>91</c:v>
                </c:pt>
                <c:pt idx="17">
                  <c:v>85</c:v>
                </c:pt>
                <c:pt idx="18">
                  <c:v>179</c:v>
                </c:pt>
                <c:pt idx="19">
                  <c:v>70</c:v>
                </c:pt>
                <c:pt idx="20">
                  <c:v>72</c:v>
                </c:pt>
                <c:pt idx="21">
                  <c:v>89</c:v>
                </c:pt>
                <c:pt idx="22">
                  <c:v>45</c:v>
                </c:pt>
                <c:pt idx="23">
                  <c:v>70</c:v>
                </c:pt>
                <c:pt idx="24">
                  <c:v>78</c:v>
                </c:pt>
                <c:pt idx="25">
                  <c:v>57</c:v>
                </c:pt>
                <c:pt idx="26">
                  <c:v>77</c:v>
                </c:pt>
                <c:pt idx="27">
                  <c:v>82</c:v>
                </c:pt>
                <c:pt idx="28">
                  <c:v>112</c:v>
                </c:pt>
                <c:pt idx="29">
                  <c:v>72</c:v>
                </c:pt>
                <c:pt idx="30">
                  <c:v>70</c:v>
                </c:pt>
                <c:pt idx="31">
                  <c:v>76</c:v>
                </c:pt>
                <c:pt idx="32">
                  <c:v>66</c:v>
                </c:pt>
                <c:pt idx="33">
                  <c:v>89</c:v>
                </c:pt>
                <c:pt idx="34">
                  <c:v>68</c:v>
                </c:pt>
                <c:pt idx="35">
                  <c:v>83</c:v>
                </c:pt>
                <c:pt idx="36">
                  <c:v>71</c:v>
                </c:pt>
                <c:pt idx="37">
                  <c:v>70</c:v>
                </c:pt>
                <c:pt idx="38">
                  <c:v>82</c:v>
                </c:pt>
                <c:pt idx="39">
                  <c:v>59</c:v>
                </c:pt>
                <c:pt idx="40">
                  <c:v>85</c:v>
                </c:pt>
                <c:pt idx="41">
                  <c:v>80</c:v>
                </c:pt>
                <c:pt idx="42">
                  <c:v>91</c:v>
                </c:pt>
                <c:pt idx="43">
                  <c:v>57</c:v>
                </c:pt>
                <c:pt idx="44">
                  <c:v>83</c:v>
                </c:pt>
                <c:pt idx="45">
                  <c:v>49</c:v>
                </c:pt>
                <c:pt idx="46">
                  <c:v>85</c:v>
                </c:pt>
                <c:pt idx="47">
                  <c:v>83</c:v>
                </c:pt>
                <c:pt idx="48">
                  <c:v>60</c:v>
                </c:pt>
                <c:pt idx="49">
                  <c:v>58</c:v>
                </c:pt>
                <c:pt idx="50">
                  <c:v>78</c:v>
                </c:pt>
                <c:pt idx="51">
                  <c:v>70</c:v>
                </c:pt>
                <c:pt idx="52">
                  <c:v>55</c:v>
                </c:pt>
                <c:pt idx="53">
                  <c:v>69</c:v>
                </c:pt>
                <c:pt idx="54">
                  <c:v>64</c:v>
                </c:pt>
                <c:pt idx="55">
                  <c:v>83</c:v>
                </c:pt>
                <c:pt idx="56">
                  <c:v>54</c:v>
                </c:pt>
                <c:pt idx="57">
                  <c:v>84</c:v>
                </c:pt>
                <c:pt idx="58">
                  <c:v>48</c:v>
                </c:pt>
                <c:pt idx="59">
                  <c:v>110</c:v>
                </c:pt>
                <c:pt idx="60">
                  <c:v>74</c:v>
                </c:pt>
                <c:pt idx="61">
                  <c:v>88</c:v>
                </c:pt>
                <c:pt idx="62">
                  <c:v>82</c:v>
                </c:pt>
                <c:pt idx="63">
                  <c:v>70</c:v>
                </c:pt>
                <c:pt idx="64">
                  <c:v>79</c:v>
                </c:pt>
                <c:pt idx="65">
                  <c:v>79</c:v>
                </c:pt>
                <c:pt idx="66">
                  <c:v>96</c:v>
                </c:pt>
                <c:pt idx="67">
                  <c:v>76</c:v>
                </c:pt>
                <c:pt idx="68">
                  <c:v>81</c:v>
                </c:pt>
                <c:pt idx="69">
                  <c:v>78</c:v>
                </c:pt>
                <c:pt idx="70">
                  <c:v>147</c:v>
                </c:pt>
                <c:pt idx="71">
                  <c:v>65</c:v>
                </c:pt>
                <c:pt idx="72">
                  <c:v>116</c:v>
                </c:pt>
                <c:pt idx="73">
                  <c:v>73</c:v>
                </c:pt>
                <c:pt idx="74">
                  <c:v>68</c:v>
                </c:pt>
                <c:pt idx="75">
                  <c:v>77</c:v>
                </c:pt>
                <c:pt idx="76">
                  <c:v>89</c:v>
                </c:pt>
                <c:pt idx="77">
                  <c:v>72</c:v>
                </c:pt>
                <c:pt idx="78">
                  <c:v>63</c:v>
                </c:pt>
                <c:pt idx="79">
                  <c:v>56</c:v>
                </c:pt>
                <c:pt idx="80">
                  <c:v>86</c:v>
                </c:pt>
                <c:pt idx="81">
                  <c:v>79</c:v>
                </c:pt>
                <c:pt idx="82">
                  <c:v>77</c:v>
                </c:pt>
                <c:pt idx="83">
                  <c:v>81</c:v>
                </c:pt>
                <c:pt idx="84">
                  <c:v>115</c:v>
                </c:pt>
                <c:pt idx="85">
                  <c:v>74</c:v>
                </c:pt>
                <c:pt idx="86">
                  <c:v>128</c:v>
                </c:pt>
                <c:pt idx="87">
                  <c:v>94</c:v>
                </c:pt>
                <c:pt idx="88">
                  <c:v>97</c:v>
                </c:pt>
                <c:pt idx="89">
                  <c:v>62</c:v>
                </c:pt>
                <c:pt idx="90">
                  <c:v>96</c:v>
                </c:pt>
                <c:pt idx="91">
                  <c:v>72</c:v>
                </c:pt>
                <c:pt idx="92">
                  <c:v>86</c:v>
                </c:pt>
                <c:pt idx="93">
                  <c:v>72</c:v>
                </c:pt>
                <c:pt idx="94">
                  <c:v>58</c:v>
                </c:pt>
                <c:pt idx="95">
                  <c:v>88</c:v>
                </c:pt>
                <c:pt idx="96">
                  <c:v>81</c:v>
                </c:pt>
                <c:pt idx="97">
                  <c:v>92</c:v>
                </c:pt>
                <c:pt idx="98">
                  <c:v>67</c:v>
                </c:pt>
                <c:pt idx="99">
                  <c:v>86</c:v>
                </c:pt>
                <c:pt idx="100">
                  <c:v>86</c:v>
                </c:pt>
                <c:pt idx="101">
                  <c:v>73</c:v>
                </c:pt>
                <c:pt idx="102">
                  <c:v>78</c:v>
                </c:pt>
                <c:pt idx="103">
                  <c:v>68</c:v>
                </c:pt>
                <c:pt idx="104">
                  <c:v>80</c:v>
                </c:pt>
                <c:pt idx="105">
                  <c:v>88</c:v>
                </c:pt>
                <c:pt idx="106">
                  <c:v>60</c:v>
                </c:pt>
                <c:pt idx="107">
                  <c:v>77</c:v>
                </c:pt>
                <c:pt idx="108">
                  <c:v>76</c:v>
                </c:pt>
                <c:pt idx="109">
                  <c:v>91</c:v>
                </c:pt>
                <c:pt idx="110">
                  <c:v>77</c:v>
                </c:pt>
                <c:pt idx="111">
                  <c:v>52</c:v>
                </c:pt>
                <c:pt idx="112">
                  <c:v>100</c:v>
                </c:pt>
                <c:pt idx="113">
                  <c:v>98</c:v>
                </c:pt>
                <c:pt idx="114">
                  <c:v>64</c:v>
                </c:pt>
                <c:pt idx="115">
                  <c:v>77</c:v>
                </c:pt>
                <c:pt idx="116">
                  <c:v>87</c:v>
                </c:pt>
                <c:pt idx="117">
                  <c:v>87</c:v>
                </c:pt>
                <c:pt idx="118">
                  <c:v>106</c:v>
                </c:pt>
                <c:pt idx="119">
                  <c:v>103</c:v>
                </c:pt>
                <c:pt idx="120">
                  <c:v>76</c:v>
                </c:pt>
                <c:pt idx="121">
                  <c:v>83</c:v>
                </c:pt>
                <c:pt idx="122">
                  <c:v>75</c:v>
                </c:pt>
                <c:pt idx="123">
                  <c:v>68</c:v>
                </c:pt>
                <c:pt idx="124">
                  <c:v>75</c:v>
                </c:pt>
                <c:pt idx="125">
                  <c:v>68</c:v>
                </c:pt>
                <c:pt idx="126">
                  <c:v>65</c:v>
                </c:pt>
                <c:pt idx="127">
                  <c:v>58</c:v>
                </c:pt>
                <c:pt idx="128">
                  <c:v>91</c:v>
                </c:pt>
                <c:pt idx="129">
                  <c:v>75</c:v>
                </c:pt>
                <c:pt idx="130">
                  <c:v>74</c:v>
                </c:pt>
                <c:pt idx="131">
                  <c:v>60</c:v>
                </c:pt>
                <c:pt idx="132">
                  <c:v>62</c:v>
                </c:pt>
                <c:pt idx="133">
                  <c:v>85</c:v>
                </c:pt>
                <c:pt idx="134">
                  <c:v>70</c:v>
                </c:pt>
                <c:pt idx="135">
                  <c:v>92</c:v>
                </c:pt>
                <c:pt idx="136">
                  <c:v>126</c:v>
                </c:pt>
                <c:pt idx="137">
                  <c:v>53</c:v>
                </c:pt>
                <c:pt idx="138">
                  <c:v>83</c:v>
                </c:pt>
                <c:pt idx="139">
                  <c:v>70</c:v>
                </c:pt>
                <c:pt idx="140">
                  <c:v>68</c:v>
                </c:pt>
                <c:pt idx="141">
                  <c:v>67</c:v>
                </c:pt>
                <c:pt idx="142">
                  <c:v>89</c:v>
                </c:pt>
                <c:pt idx="143">
                  <c:v>81</c:v>
                </c:pt>
                <c:pt idx="144">
                  <c:v>68</c:v>
                </c:pt>
                <c:pt idx="145">
                  <c:v>73</c:v>
                </c:pt>
                <c:pt idx="146">
                  <c:v>56</c:v>
                </c:pt>
                <c:pt idx="147">
                  <c:v>60</c:v>
                </c:pt>
                <c:pt idx="148">
                  <c:v>83</c:v>
                </c:pt>
                <c:pt idx="149">
                  <c:v>83</c:v>
                </c:pt>
                <c:pt idx="150">
                  <c:v>131</c:v>
                </c:pt>
                <c:pt idx="151">
                  <c:v>83</c:v>
                </c:pt>
                <c:pt idx="152">
                  <c:v>88</c:v>
                </c:pt>
                <c:pt idx="153">
                  <c:v>77</c:v>
                </c:pt>
                <c:pt idx="154">
                  <c:v>71</c:v>
                </c:pt>
                <c:pt idx="155">
                  <c:v>65</c:v>
                </c:pt>
                <c:pt idx="156">
                  <c:v>95</c:v>
                </c:pt>
                <c:pt idx="157">
                  <c:v>71</c:v>
                </c:pt>
                <c:pt idx="158">
                  <c:v>75</c:v>
                </c:pt>
                <c:pt idx="159">
                  <c:v>72</c:v>
                </c:pt>
                <c:pt idx="160">
                  <c:v>64</c:v>
                </c:pt>
                <c:pt idx="161">
                  <c:v>74</c:v>
                </c:pt>
                <c:pt idx="162">
                  <c:v>73</c:v>
                </c:pt>
                <c:pt idx="163">
                  <c:v>133</c:v>
                </c:pt>
                <c:pt idx="164">
                  <c:v>73</c:v>
                </c:pt>
                <c:pt idx="165">
                  <c:v>71</c:v>
                </c:pt>
                <c:pt idx="166">
                  <c:v>51</c:v>
                </c:pt>
                <c:pt idx="167">
                  <c:v>68</c:v>
                </c:pt>
                <c:pt idx="168">
                  <c:v>85</c:v>
                </c:pt>
                <c:pt idx="169">
                  <c:v>77</c:v>
                </c:pt>
                <c:pt idx="170">
                  <c:v>69</c:v>
                </c:pt>
                <c:pt idx="171">
                  <c:v>72</c:v>
                </c:pt>
                <c:pt idx="172">
                  <c:v>77</c:v>
                </c:pt>
                <c:pt idx="173">
                  <c:v>63</c:v>
                </c:pt>
                <c:pt idx="174">
                  <c:v>76</c:v>
                </c:pt>
                <c:pt idx="175">
                  <c:v>101</c:v>
                </c:pt>
                <c:pt idx="176">
                  <c:v>84</c:v>
                </c:pt>
                <c:pt idx="177">
                  <c:v>80</c:v>
                </c:pt>
                <c:pt idx="178">
                  <c:v>93</c:v>
                </c:pt>
                <c:pt idx="179">
                  <c:v>67</c:v>
                </c:pt>
                <c:pt idx="180">
                  <c:v>83</c:v>
                </c:pt>
                <c:pt idx="181">
                  <c:v>81</c:v>
                </c:pt>
                <c:pt idx="182">
                  <c:v>60</c:v>
                </c:pt>
                <c:pt idx="183">
                  <c:v>107</c:v>
                </c:pt>
                <c:pt idx="184">
                  <c:v>70</c:v>
                </c:pt>
                <c:pt idx="185">
                  <c:v>80</c:v>
                </c:pt>
                <c:pt idx="186">
                  <c:v>78</c:v>
                </c:pt>
                <c:pt idx="187">
                  <c:v>75</c:v>
                </c:pt>
                <c:pt idx="188">
                  <c:v>92</c:v>
                </c:pt>
                <c:pt idx="189">
                  <c:v>55</c:v>
                </c:pt>
                <c:pt idx="190">
                  <c:v>61</c:v>
                </c:pt>
                <c:pt idx="191">
                  <c:v>54</c:v>
                </c:pt>
                <c:pt idx="192">
                  <c:v>109</c:v>
                </c:pt>
                <c:pt idx="193">
                  <c:v>76</c:v>
                </c:pt>
                <c:pt idx="194">
                  <c:v>92</c:v>
                </c:pt>
                <c:pt idx="195">
                  <c:v>67</c:v>
                </c:pt>
                <c:pt idx="196">
                  <c:v>57</c:v>
                </c:pt>
                <c:pt idx="197">
                  <c:v>88</c:v>
                </c:pt>
                <c:pt idx="198">
                  <c:v>75</c:v>
                </c:pt>
                <c:pt idx="199">
                  <c:v>83</c:v>
                </c:pt>
                <c:pt idx="200">
                  <c:v>60</c:v>
                </c:pt>
                <c:pt idx="201">
                  <c:v>52</c:v>
                </c:pt>
                <c:pt idx="202">
                  <c:v>80</c:v>
                </c:pt>
                <c:pt idx="203">
                  <c:v>66</c:v>
                </c:pt>
                <c:pt idx="204">
                  <c:v>81</c:v>
                </c:pt>
                <c:pt idx="205">
                  <c:v>68</c:v>
                </c:pt>
                <c:pt idx="206">
                  <c:v>87</c:v>
                </c:pt>
                <c:pt idx="207">
                  <c:v>81</c:v>
                </c:pt>
                <c:pt idx="208">
                  <c:v>66</c:v>
                </c:pt>
                <c:pt idx="209">
                  <c:v>56</c:v>
                </c:pt>
                <c:pt idx="210">
                  <c:v>59</c:v>
                </c:pt>
                <c:pt idx="211">
                  <c:v>70</c:v>
                </c:pt>
                <c:pt idx="212">
                  <c:v>99</c:v>
                </c:pt>
                <c:pt idx="213">
                  <c:v>75</c:v>
                </c:pt>
                <c:pt idx="214">
                  <c:v>77</c:v>
                </c:pt>
                <c:pt idx="215">
                  <c:v>87</c:v>
                </c:pt>
                <c:pt idx="216">
                  <c:v>52</c:v>
                </c:pt>
                <c:pt idx="217">
                  <c:v>54</c:v>
                </c:pt>
                <c:pt idx="218">
                  <c:v>81</c:v>
                </c:pt>
                <c:pt idx="219">
                  <c:v>72</c:v>
                </c:pt>
                <c:pt idx="220">
                  <c:v>50</c:v>
                </c:pt>
                <c:pt idx="221">
                  <c:v>81</c:v>
                </c:pt>
                <c:pt idx="222">
                  <c:v>72</c:v>
                </c:pt>
                <c:pt idx="223">
                  <c:v>127</c:v>
                </c:pt>
                <c:pt idx="224">
                  <c:v>74</c:v>
                </c:pt>
                <c:pt idx="225">
                  <c:v>101</c:v>
                </c:pt>
                <c:pt idx="226">
                  <c:v>53</c:v>
                </c:pt>
                <c:pt idx="227">
                  <c:v>85</c:v>
                </c:pt>
                <c:pt idx="228">
                  <c:v>52</c:v>
                </c:pt>
                <c:pt idx="229">
                  <c:v>60</c:v>
                </c:pt>
                <c:pt idx="230">
                  <c:v>51</c:v>
                </c:pt>
                <c:pt idx="231">
                  <c:v>60</c:v>
                </c:pt>
                <c:pt idx="232">
                  <c:v>88</c:v>
                </c:pt>
                <c:pt idx="233">
                  <c:v>78</c:v>
                </c:pt>
                <c:pt idx="234">
                  <c:v>75</c:v>
                </c:pt>
                <c:pt idx="235">
                  <c:v>88</c:v>
                </c:pt>
                <c:pt idx="236">
                  <c:v>88</c:v>
                </c:pt>
                <c:pt idx="237">
                  <c:v>65</c:v>
                </c:pt>
                <c:pt idx="238">
                  <c:v>78</c:v>
                </c:pt>
                <c:pt idx="239">
                  <c:v>69</c:v>
                </c:pt>
                <c:pt idx="240">
                  <c:v>73</c:v>
                </c:pt>
                <c:pt idx="241">
                  <c:v>71</c:v>
                </c:pt>
                <c:pt idx="242">
                  <c:v>91</c:v>
                </c:pt>
                <c:pt idx="243">
                  <c:v>56</c:v>
                </c:pt>
                <c:pt idx="244">
                  <c:v>67</c:v>
                </c:pt>
                <c:pt idx="245">
                  <c:v>74</c:v>
                </c:pt>
                <c:pt idx="246">
                  <c:v>74</c:v>
                </c:pt>
                <c:pt idx="247">
                  <c:v>109</c:v>
                </c:pt>
                <c:pt idx="248">
                  <c:v>84</c:v>
                </c:pt>
                <c:pt idx="249">
                  <c:v>66</c:v>
                </c:pt>
                <c:pt idx="250">
                  <c:v>80</c:v>
                </c:pt>
                <c:pt idx="251">
                  <c:v>79</c:v>
                </c:pt>
                <c:pt idx="252">
                  <c:v>42</c:v>
                </c:pt>
                <c:pt idx="253">
                  <c:v>49</c:v>
                </c:pt>
                <c:pt idx="254">
                  <c:v>96</c:v>
                </c:pt>
                <c:pt idx="255">
                  <c:v>82</c:v>
                </c:pt>
                <c:pt idx="256">
                  <c:v>64</c:v>
                </c:pt>
                <c:pt idx="257">
                  <c:v>61</c:v>
                </c:pt>
                <c:pt idx="258">
                  <c:v>84</c:v>
                </c:pt>
                <c:pt idx="259">
                  <c:v>99</c:v>
                </c:pt>
                <c:pt idx="260">
                  <c:v>83</c:v>
                </c:pt>
                <c:pt idx="261">
                  <c:v>76</c:v>
                </c:pt>
                <c:pt idx="262">
                  <c:v>68</c:v>
                </c:pt>
                <c:pt idx="263">
                  <c:v>59</c:v>
                </c:pt>
                <c:pt idx="264">
                  <c:v>92</c:v>
                </c:pt>
                <c:pt idx="265">
                  <c:v>84</c:v>
                </c:pt>
                <c:pt idx="266">
                  <c:v>73</c:v>
                </c:pt>
                <c:pt idx="267">
                  <c:v>72</c:v>
                </c:pt>
                <c:pt idx="268">
                  <c:v>94</c:v>
                </c:pt>
                <c:pt idx="269">
                  <c:v>130</c:v>
                </c:pt>
                <c:pt idx="270">
                  <c:v>88</c:v>
                </c:pt>
                <c:pt idx="271">
                  <c:v>72</c:v>
                </c:pt>
                <c:pt idx="272">
                  <c:v>80</c:v>
                </c:pt>
                <c:pt idx="273">
                  <c:v>118</c:v>
                </c:pt>
                <c:pt idx="274">
                  <c:v>75</c:v>
                </c:pt>
                <c:pt idx="275">
                  <c:v>78</c:v>
                </c:pt>
                <c:pt idx="276">
                  <c:v>82</c:v>
                </c:pt>
                <c:pt idx="277">
                  <c:v>101</c:v>
                </c:pt>
                <c:pt idx="278">
                  <c:v>77</c:v>
                </c:pt>
                <c:pt idx="279">
                  <c:v>81</c:v>
                </c:pt>
                <c:pt idx="280">
                  <c:v>74</c:v>
                </c:pt>
                <c:pt idx="281">
                  <c:v>57</c:v>
                </c:pt>
                <c:pt idx="282">
                  <c:v>56</c:v>
                </c:pt>
                <c:pt idx="283">
                  <c:v>66</c:v>
                </c:pt>
                <c:pt idx="284">
                  <c:v>58</c:v>
                </c:pt>
                <c:pt idx="285">
                  <c:v>67</c:v>
                </c:pt>
                <c:pt idx="286">
                  <c:v>57</c:v>
                </c:pt>
                <c:pt idx="287">
                  <c:v>118</c:v>
                </c:pt>
                <c:pt idx="288">
                  <c:v>82</c:v>
                </c:pt>
                <c:pt idx="289">
                  <c:v>92</c:v>
                </c:pt>
                <c:pt idx="290">
                  <c:v>59</c:v>
                </c:pt>
                <c:pt idx="291">
                  <c:v>81</c:v>
                </c:pt>
                <c:pt idx="292">
                  <c:v>65</c:v>
                </c:pt>
                <c:pt idx="293">
                  <c:v>77</c:v>
                </c:pt>
                <c:pt idx="294">
                  <c:v>79</c:v>
                </c:pt>
                <c:pt idx="295">
                  <c:v>76</c:v>
                </c:pt>
                <c:pt idx="296">
                  <c:v>86</c:v>
                </c:pt>
                <c:pt idx="297">
                  <c:v>74</c:v>
                </c:pt>
                <c:pt idx="298">
                  <c:v>74</c:v>
                </c:pt>
                <c:pt idx="299">
                  <c:v>81</c:v>
                </c:pt>
                <c:pt idx="300">
                  <c:v>65</c:v>
                </c:pt>
                <c:pt idx="301">
                  <c:v>66</c:v>
                </c:pt>
                <c:pt idx="302">
                  <c:v>72</c:v>
                </c:pt>
                <c:pt idx="303">
                  <c:v>67</c:v>
                </c:pt>
                <c:pt idx="304">
                  <c:v>65</c:v>
                </c:pt>
                <c:pt idx="305">
                  <c:v>72</c:v>
                </c:pt>
                <c:pt idx="306">
                  <c:v>65</c:v>
                </c:pt>
                <c:pt idx="307">
                  <c:v>49</c:v>
                </c:pt>
                <c:pt idx="308">
                  <c:v>66</c:v>
                </c:pt>
                <c:pt idx="309">
                  <c:v>61</c:v>
                </c:pt>
                <c:pt idx="310">
                  <c:v>146</c:v>
                </c:pt>
                <c:pt idx="311">
                  <c:v>55</c:v>
                </c:pt>
                <c:pt idx="312">
                  <c:v>88</c:v>
                </c:pt>
                <c:pt idx="313">
                  <c:v>57</c:v>
                </c:pt>
                <c:pt idx="314">
                  <c:v>77</c:v>
                </c:pt>
                <c:pt idx="315">
                  <c:v>105</c:v>
                </c:pt>
                <c:pt idx="316">
                  <c:v>82</c:v>
                </c:pt>
                <c:pt idx="317">
                  <c:v>84</c:v>
                </c:pt>
                <c:pt idx="318">
                  <c:v>74</c:v>
                </c:pt>
                <c:pt idx="319">
                  <c:v>75</c:v>
                </c:pt>
              </c:numCache>
            </c:numRef>
          </c:xVal>
          <c:yVal>
            <c:numRef>
              <c:f>'For Phil'!$D$2:$D$1048576</c:f>
              <c:numCache>
                <c:formatCode>General</c:formatCode>
                <c:ptCount val="1048575"/>
                <c:pt idx="0">
                  <c:v>29</c:v>
                </c:pt>
                <c:pt idx="1">
                  <c:v>23</c:v>
                </c:pt>
                <c:pt idx="2">
                  <c:v>9</c:v>
                </c:pt>
                <c:pt idx="3">
                  <c:v>25</c:v>
                </c:pt>
                <c:pt idx="4">
                  <c:v>48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18</c:v>
                </c:pt>
                <c:pt idx="9">
                  <c:v>9</c:v>
                </c:pt>
                <c:pt idx="10">
                  <c:v>20</c:v>
                </c:pt>
                <c:pt idx="11">
                  <c:v>17</c:v>
                </c:pt>
                <c:pt idx="12">
                  <c:v>-1</c:v>
                </c:pt>
                <c:pt idx="13">
                  <c:v>35</c:v>
                </c:pt>
                <c:pt idx="14">
                  <c:v>5</c:v>
                </c:pt>
                <c:pt idx="15">
                  <c:v>3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-1</c:v>
                </c:pt>
                <c:pt idx="22">
                  <c:v>31</c:v>
                </c:pt>
                <c:pt idx="23">
                  <c:v>6</c:v>
                </c:pt>
                <c:pt idx="24">
                  <c:v>6</c:v>
                </c:pt>
                <c:pt idx="25">
                  <c:v>30</c:v>
                </c:pt>
                <c:pt idx="26">
                  <c:v>32</c:v>
                </c:pt>
                <c:pt idx="27">
                  <c:v>12</c:v>
                </c:pt>
                <c:pt idx="28">
                  <c:v>18</c:v>
                </c:pt>
                <c:pt idx="29">
                  <c:v>20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12</c:v>
                </c:pt>
                <c:pt idx="34">
                  <c:v>6</c:v>
                </c:pt>
                <c:pt idx="35">
                  <c:v>32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37</c:v>
                </c:pt>
                <c:pt idx="46">
                  <c:v>11</c:v>
                </c:pt>
                <c:pt idx="47">
                  <c:v>6</c:v>
                </c:pt>
                <c:pt idx="48">
                  <c:v>5</c:v>
                </c:pt>
                <c:pt idx="49">
                  <c:v>18</c:v>
                </c:pt>
                <c:pt idx="50">
                  <c:v>8</c:v>
                </c:pt>
                <c:pt idx="51">
                  <c:v>6</c:v>
                </c:pt>
                <c:pt idx="52">
                  <c:v>2</c:v>
                </c:pt>
                <c:pt idx="53">
                  <c:v>16</c:v>
                </c:pt>
                <c:pt idx="54">
                  <c:v>0</c:v>
                </c:pt>
                <c:pt idx="55">
                  <c:v>3</c:v>
                </c:pt>
                <c:pt idx="56">
                  <c:v>14</c:v>
                </c:pt>
                <c:pt idx="57">
                  <c:v>1</c:v>
                </c:pt>
                <c:pt idx="58">
                  <c:v>25</c:v>
                </c:pt>
                <c:pt idx="59">
                  <c:v>17</c:v>
                </c:pt>
                <c:pt idx="60">
                  <c:v>4</c:v>
                </c:pt>
                <c:pt idx="61">
                  <c:v>8</c:v>
                </c:pt>
                <c:pt idx="62">
                  <c:v>10</c:v>
                </c:pt>
                <c:pt idx="63">
                  <c:v>4</c:v>
                </c:pt>
                <c:pt idx="64">
                  <c:v>23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9</c:v>
                </c:pt>
                <c:pt idx="69">
                  <c:v>10</c:v>
                </c:pt>
                <c:pt idx="70">
                  <c:v>2</c:v>
                </c:pt>
                <c:pt idx="71">
                  <c:v>35</c:v>
                </c:pt>
                <c:pt idx="72">
                  <c:v>2</c:v>
                </c:pt>
                <c:pt idx="73">
                  <c:v>11</c:v>
                </c:pt>
                <c:pt idx="74">
                  <c:v>6</c:v>
                </c:pt>
                <c:pt idx="75">
                  <c:v>9</c:v>
                </c:pt>
                <c:pt idx="76">
                  <c:v>14</c:v>
                </c:pt>
                <c:pt idx="77">
                  <c:v>5</c:v>
                </c:pt>
                <c:pt idx="78">
                  <c:v>25</c:v>
                </c:pt>
                <c:pt idx="79">
                  <c:v>26</c:v>
                </c:pt>
                <c:pt idx="80">
                  <c:v>7</c:v>
                </c:pt>
                <c:pt idx="81">
                  <c:v>10</c:v>
                </c:pt>
                <c:pt idx="82">
                  <c:v>3</c:v>
                </c:pt>
                <c:pt idx="83">
                  <c:v>6</c:v>
                </c:pt>
                <c:pt idx="84">
                  <c:v>5</c:v>
                </c:pt>
                <c:pt idx="85">
                  <c:v>23</c:v>
                </c:pt>
                <c:pt idx="86">
                  <c:v>17</c:v>
                </c:pt>
                <c:pt idx="87">
                  <c:v>8</c:v>
                </c:pt>
                <c:pt idx="88">
                  <c:v>2</c:v>
                </c:pt>
                <c:pt idx="89">
                  <c:v>15</c:v>
                </c:pt>
                <c:pt idx="90">
                  <c:v>13</c:v>
                </c:pt>
                <c:pt idx="91">
                  <c:v>14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24</c:v>
                </c:pt>
                <c:pt idx="99">
                  <c:v>5</c:v>
                </c:pt>
                <c:pt idx="100">
                  <c:v>2</c:v>
                </c:pt>
                <c:pt idx="101">
                  <c:v>20</c:v>
                </c:pt>
                <c:pt idx="102">
                  <c:v>4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38</c:v>
                </c:pt>
                <c:pt idx="107">
                  <c:v>16</c:v>
                </c:pt>
                <c:pt idx="108">
                  <c:v>16</c:v>
                </c:pt>
                <c:pt idx="109">
                  <c:v>2</c:v>
                </c:pt>
                <c:pt idx="110">
                  <c:v>15</c:v>
                </c:pt>
                <c:pt idx="111">
                  <c:v>16</c:v>
                </c:pt>
                <c:pt idx="112">
                  <c:v>8</c:v>
                </c:pt>
                <c:pt idx="113">
                  <c:v>19</c:v>
                </c:pt>
                <c:pt idx="114">
                  <c:v>17</c:v>
                </c:pt>
                <c:pt idx="115">
                  <c:v>3</c:v>
                </c:pt>
                <c:pt idx="116">
                  <c:v>18</c:v>
                </c:pt>
                <c:pt idx="117">
                  <c:v>1</c:v>
                </c:pt>
                <c:pt idx="118">
                  <c:v>-1</c:v>
                </c:pt>
                <c:pt idx="119">
                  <c:v>11</c:v>
                </c:pt>
                <c:pt idx="120">
                  <c:v>4</c:v>
                </c:pt>
                <c:pt idx="121">
                  <c:v>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14</c:v>
                </c:pt>
                <c:pt idx="127">
                  <c:v>42</c:v>
                </c:pt>
                <c:pt idx="128">
                  <c:v>3</c:v>
                </c:pt>
                <c:pt idx="129">
                  <c:v>16</c:v>
                </c:pt>
                <c:pt idx="130">
                  <c:v>16</c:v>
                </c:pt>
                <c:pt idx="131">
                  <c:v>8</c:v>
                </c:pt>
                <c:pt idx="132">
                  <c:v>26</c:v>
                </c:pt>
                <c:pt idx="133">
                  <c:v>22</c:v>
                </c:pt>
                <c:pt idx="134">
                  <c:v>2</c:v>
                </c:pt>
                <c:pt idx="135">
                  <c:v>19</c:v>
                </c:pt>
                <c:pt idx="136">
                  <c:v>8</c:v>
                </c:pt>
                <c:pt idx="137">
                  <c:v>14</c:v>
                </c:pt>
                <c:pt idx="138">
                  <c:v>4</c:v>
                </c:pt>
                <c:pt idx="139">
                  <c:v>34</c:v>
                </c:pt>
                <c:pt idx="140">
                  <c:v>18</c:v>
                </c:pt>
                <c:pt idx="141">
                  <c:v>12</c:v>
                </c:pt>
                <c:pt idx="142">
                  <c:v>3</c:v>
                </c:pt>
                <c:pt idx="143">
                  <c:v>1</c:v>
                </c:pt>
                <c:pt idx="144">
                  <c:v>27</c:v>
                </c:pt>
                <c:pt idx="145">
                  <c:v>8</c:v>
                </c:pt>
                <c:pt idx="146">
                  <c:v>4</c:v>
                </c:pt>
                <c:pt idx="147">
                  <c:v>36</c:v>
                </c:pt>
                <c:pt idx="148">
                  <c:v>3</c:v>
                </c:pt>
                <c:pt idx="149">
                  <c:v>1</c:v>
                </c:pt>
                <c:pt idx="150">
                  <c:v>10</c:v>
                </c:pt>
                <c:pt idx="151">
                  <c:v>11</c:v>
                </c:pt>
                <c:pt idx="152">
                  <c:v>19</c:v>
                </c:pt>
                <c:pt idx="153">
                  <c:v>1</c:v>
                </c:pt>
                <c:pt idx="154">
                  <c:v>9</c:v>
                </c:pt>
                <c:pt idx="155">
                  <c:v>8</c:v>
                </c:pt>
                <c:pt idx="156">
                  <c:v>20</c:v>
                </c:pt>
                <c:pt idx="157">
                  <c:v>14</c:v>
                </c:pt>
                <c:pt idx="158">
                  <c:v>17</c:v>
                </c:pt>
                <c:pt idx="159">
                  <c:v>3</c:v>
                </c:pt>
                <c:pt idx="160">
                  <c:v>21</c:v>
                </c:pt>
                <c:pt idx="161">
                  <c:v>11</c:v>
                </c:pt>
                <c:pt idx="162">
                  <c:v>4</c:v>
                </c:pt>
                <c:pt idx="163">
                  <c:v>7</c:v>
                </c:pt>
                <c:pt idx="164">
                  <c:v>3</c:v>
                </c:pt>
                <c:pt idx="165">
                  <c:v>11</c:v>
                </c:pt>
                <c:pt idx="166">
                  <c:v>12</c:v>
                </c:pt>
                <c:pt idx="167">
                  <c:v>18</c:v>
                </c:pt>
                <c:pt idx="168">
                  <c:v>3</c:v>
                </c:pt>
                <c:pt idx="169">
                  <c:v>13</c:v>
                </c:pt>
                <c:pt idx="170">
                  <c:v>11</c:v>
                </c:pt>
                <c:pt idx="171">
                  <c:v>11</c:v>
                </c:pt>
                <c:pt idx="172">
                  <c:v>0</c:v>
                </c:pt>
                <c:pt idx="173">
                  <c:v>3</c:v>
                </c:pt>
                <c:pt idx="174">
                  <c:v>10</c:v>
                </c:pt>
                <c:pt idx="175">
                  <c:v>16</c:v>
                </c:pt>
                <c:pt idx="176">
                  <c:v>24</c:v>
                </c:pt>
                <c:pt idx="177">
                  <c:v>18</c:v>
                </c:pt>
                <c:pt idx="178">
                  <c:v>30</c:v>
                </c:pt>
                <c:pt idx="179">
                  <c:v>4</c:v>
                </c:pt>
                <c:pt idx="180">
                  <c:v>8</c:v>
                </c:pt>
                <c:pt idx="181">
                  <c:v>1</c:v>
                </c:pt>
                <c:pt idx="182">
                  <c:v>12</c:v>
                </c:pt>
                <c:pt idx="183">
                  <c:v>30</c:v>
                </c:pt>
                <c:pt idx="184">
                  <c:v>26</c:v>
                </c:pt>
                <c:pt idx="185">
                  <c:v>3</c:v>
                </c:pt>
                <c:pt idx="186">
                  <c:v>15</c:v>
                </c:pt>
                <c:pt idx="187">
                  <c:v>34</c:v>
                </c:pt>
                <c:pt idx="188">
                  <c:v>9</c:v>
                </c:pt>
                <c:pt idx="189">
                  <c:v>31</c:v>
                </c:pt>
                <c:pt idx="190">
                  <c:v>6</c:v>
                </c:pt>
                <c:pt idx="191">
                  <c:v>9</c:v>
                </c:pt>
                <c:pt idx="192">
                  <c:v>4</c:v>
                </c:pt>
                <c:pt idx="193">
                  <c:v>6</c:v>
                </c:pt>
                <c:pt idx="194">
                  <c:v>2</c:v>
                </c:pt>
                <c:pt idx="195">
                  <c:v>13</c:v>
                </c:pt>
                <c:pt idx="196">
                  <c:v>22</c:v>
                </c:pt>
                <c:pt idx="197">
                  <c:v>8</c:v>
                </c:pt>
                <c:pt idx="198">
                  <c:v>6</c:v>
                </c:pt>
                <c:pt idx="199">
                  <c:v>14</c:v>
                </c:pt>
                <c:pt idx="200">
                  <c:v>14</c:v>
                </c:pt>
                <c:pt idx="201">
                  <c:v>8</c:v>
                </c:pt>
                <c:pt idx="202">
                  <c:v>22</c:v>
                </c:pt>
                <c:pt idx="203">
                  <c:v>6</c:v>
                </c:pt>
                <c:pt idx="204">
                  <c:v>1</c:v>
                </c:pt>
                <c:pt idx="205">
                  <c:v>15</c:v>
                </c:pt>
                <c:pt idx="206">
                  <c:v>2</c:v>
                </c:pt>
                <c:pt idx="207">
                  <c:v>1</c:v>
                </c:pt>
                <c:pt idx="208">
                  <c:v>13</c:v>
                </c:pt>
                <c:pt idx="209">
                  <c:v>5</c:v>
                </c:pt>
                <c:pt idx="210">
                  <c:v>32</c:v>
                </c:pt>
                <c:pt idx="211">
                  <c:v>16</c:v>
                </c:pt>
                <c:pt idx="212">
                  <c:v>5</c:v>
                </c:pt>
                <c:pt idx="213">
                  <c:v>21</c:v>
                </c:pt>
                <c:pt idx="214">
                  <c:v>6</c:v>
                </c:pt>
                <c:pt idx="215">
                  <c:v>2</c:v>
                </c:pt>
                <c:pt idx="216">
                  <c:v>9</c:v>
                </c:pt>
                <c:pt idx="217">
                  <c:v>-2</c:v>
                </c:pt>
                <c:pt idx="218">
                  <c:v>4</c:v>
                </c:pt>
                <c:pt idx="219">
                  <c:v>0</c:v>
                </c:pt>
                <c:pt idx="220">
                  <c:v>35</c:v>
                </c:pt>
                <c:pt idx="221">
                  <c:v>0</c:v>
                </c:pt>
                <c:pt idx="222">
                  <c:v>16</c:v>
                </c:pt>
                <c:pt idx="223">
                  <c:v>19</c:v>
                </c:pt>
                <c:pt idx="224">
                  <c:v>11</c:v>
                </c:pt>
                <c:pt idx="225">
                  <c:v>1</c:v>
                </c:pt>
                <c:pt idx="226">
                  <c:v>7</c:v>
                </c:pt>
                <c:pt idx="227">
                  <c:v>3</c:v>
                </c:pt>
                <c:pt idx="228">
                  <c:v>0</c:v>
                </c:pt>
                <c:pt idx="229">
                  <c:v>34</c:v>
                </c:pt>
                <c:pt idx="230">
                  <c:v>32</c:v>
                </c:pt>
                <c:pt idx="231">
                  <c:v>0</c:v>
                </c:pt>
                <c:pt idx="232">
                  <c:v>22</c:v>
                </c:pt>
                <c:pt idx="233">
                  <c:v>11</c:v>
                </c:pt>
                <c:pt idx="234">
                  <c:v>7</c:v>
                </c:pt>
                <c:pt idx="235">
                  <c:v>5</c:v>
                </c:pt>
                <c:pt idx="236">
                  <c:v>1</c:v>
                </c:pt>
                <c:pt idx="237">
                  <c:v>21</c:v>
                </c:pt>
                <c:pt idx="238">
                  <c:v>3</c:v>
                </c:pt>
                <c:pt idx="239">
                  <c:v>70</c:v>
                </c:pt>
                <c:pt idx="240">
                  <c:v>13</c:v>
                </c:pt>
                <c:pt idx="241">
                  <c:v>3</c:v>
                </c:pt>
                <c:pt idx="242">
                  <c:v>8</c:v>
                </c:pt>
                <c:pt idx="243">
                  <c:v>19</c:v>
                </c:pt>
                <c:pt idx="244">
                  <c:v>18</c:v>
                </c:pt>
                <c:pt idx="245">
                  <c:v>7</c:v>
                </c:pt>
                <c:pt idx="246">
                  <c:v>16</c:v>
                </c:pt>
                <c:pt idx="247">
                  <c:v>3</c:v>
                </c:pt>
                <c:pt idx="248">
                  <c:v>8</c:v>
                </c:pt>
                <c:pt idx="249">
                  <c:v>13</c:v>
                </c:pt>
                <c:pt idx="250">
                  <c:v>3</c:v>
                </c:pt>
                <c:pt idx="251">
                  <c:v>10</c:v>
                </c:pt>
                <c:pt idx="252">
                  <c:v>45</c:v>
                </c:pt>
                <c:pt idx="253">
                  <c:v>43</c:v>
                </c:pt>
                <c:pt idx="254">
                  <c:v>4</c:v>
                </c:pt>
                <c:pt idx="255">
                  <c:v>5</c:v>
                </c:pt>
                <c:pt idx="256">
                  <c:v>-1</c:v>
                </c:pt>
                <c:pt idx="257">
                  <c:v>14</c:v>
                </c:pt>
                <c:pt idx="258">
                  <c:v>1</c:v>
                </c:pt>
                <c:pt idx="259">
                  <c:v>24</c:v>
                </c:pt>
                <c:pt idx="260">
                  <c:v>9</c:v>
                </c:pt>
                <c:pt idx="261">
                  <c:v>8</c:v>
                </c:pt>
                <c:pt idx="262">
                  <c:v>45</c:v>
                </c:pt>
                <c:pt idx="263">
                  <c:v>10</c:v>
                </c:pt>
                <c:pt idx="264">
                  <c:v>48</c:v>
                </c:pt>
                <c:pt idx="265">
                  <c:v>20</c:v>
                </c:pt>
                <c:pt idx="266">
                  <c:v>14</c:v>
                </c:pt>
                <c:pt idx="267">
                  <c:v>8</c:v>
                </c:pt>
                <c:pt idx="268">
                  <c:v>2</c:v>
                </c:pt>
                <c:pt idx="269">
                  <c:v>7</c:v>
                </c:pt>
                <c:pt idx="270">
                  <c:v>8</c:v>
                </c:pt>
                <c:pt idx="271">
                  <c:v>13</c:v>
                </c:pt>
                <c:pt idx="272">
                  <c:v>4</c:v>
                </c:pt>
                <c:pt idx="273">
                  <c:v>19</c:v>
                </c:pt>
                <c:pt idx="274">
                  <c:v>32</c:v>
                </c:pt>
                <c:pt idx="275">
                  <c:v>24</c:v>
                </c:pt>
                <c:pt idx="276">
                  <c:v>8</c:v>
                </c:pt>
                <c:pt idx="277">
                  <c:v>5</c:v>
                </c:pt>
                <c:pt idx="278">
                  <c:v>22</c:v>
                </c:pt>
                <c:pt idx="279">
                  <c:v>11</c:v>
                </c:pt>
                <c:pt idx="280">
                  <c:v>12</c:v>
                </c:pt>
                <c:pt idx="281">
                  <c:v>14</c:v>
                </c:pt>
                <c:pt idx="282">
                  <c:v>4</c:v>
                </c:pt>
                <c:pt idx="283">
                  <c:v>23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13</c:v>
                </c:pt>
                <c:pt idx="288">
                  <c:v>3</c:v>
                </c:pt>
                <c:pt idx="289">
                  <c:v>1</c:v>
                </c:pt>
                <c:pt idx="290">
                  <c:v>6</c:v>
                </c:pt>
                <c:pt idx="291">
                  <c:v>13</c:v>
                </c:pt>
                <c:pt idx="292">
                  <c:v>13</c:v>
                </c:pt>
                <c:pt idx="293">
                  <c:v>4</c:v>
                </c:pt>
                <c:pt idx="294">
                  <c:v>4</c:v>
                </c:pt>
                <c:pt idx="295">
                  <c:v>1</c:v>
                </c:pt>
                <c:pt idx="296">
                  <c:v>7</c:v>
                </c:pt>
                <c:pt idx="297">
                  <c:v>15</c:v>
                </c:pt>
                <c:pt idx="298">
                  <c:v>0</c:v>
                </c:pt>
                <c:pt idx="299">
                  <c:v>13</c:v>
                </c:pt>
                <c:pt idx="300">
                  <c:v>32</c:v>
                </c:pt>
                <c:pt idx="301">
                  <c:v>5</c:v>
                </c:pt>
                <c:pt idx="302">
                  <c:v>6</c:v>
                </c:pt>
                <c:pt idx="303">
                  <c:v>21</c:v>
                </c:pt>
                <c:pt idx="304">
                  <c:v>29</c:v>
                </c:pt>
                <c:pt idx="305">
                  <c:v>47</c:v>
                </c:pt>
                <c:pt idx="306">
                  <c:v>9</c:v>
                </c:pt>
                <c:pt idx="307">
                  <c:v>9</c:v>
                </c:pt>
                <c:pt idx="308">
                  <c:v>4</c:v>
                </c:pt>
                <c:pt idx="309">
                  <c:v>18</c:v>
                </c:pt>
                <c:pt idx="310">
                  <c:v>6</c:v>
                </c:pt>
                <c:pt idx="311">
                  <c:v>27</c:v>
                </c:pt>
                <c:pt idx="312">
                  <c:v>36</c:v>
                </c:pt>
                <c:pt idx="313">
                  <c:v>36</c:v>
                </c:pt>
                <c:pt idx="314">
                  <c:v>9</c:v>
                </c:pt>
                <c:pt idx="315">
                  <c:v>11</c:v>
                </c:pt>
                <c:pt idx="316">
                  <c:v>3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320640"/>
        <c:axId val="234322176"/>
      </c:scatterChart>
      <c:valAx>
        <c:axId val="234320640"/>
        <c:scaling>
          <c:orientation val="minMax"/>
          <c:max val="180"/>
          <c:min val="40"/>
        </c:scaling>
        <c:delete val="0"/>
        <c:axPos val="b"/>
        <c:numFmt formatCode="General" sourceLinked="1"/>
        <c:majorTickMark val="out"/>
        <c:minorTickMark val="none"/>
        <c:tickLblPos val="nextTo"/>
        <c:crossAx val="234322176"/>
        <c:crosses val="autoZero"/>
        <c:crossBetween val="midCat"/>
      </c:valAx>
      <c:valAx>
        <c:axId val="234322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4320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halibut, British Columbia, 1982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'For Phil'!$C$2:$C$1048576</c:f>
              <c:numCache>
                <c:formatCode>0.00000</c:formatCode>
                <c:ptCount val="1048575"/>
                <c:pt idx="0">
                  <c:v>1.74794520547945</c:v>
                </c:pt>
                <c:pt idx="1">
                  <c:v>3.67945205479452</c:v>
                </c:pt>
                <c:pt idx="2">
                  <c:v>2.0630136986301402</c:v>
                </c:pt>
                <c:pt idx="3">
                  <c:v>4.8931506849315101</c:v>
                </c:pt>
                <c:pt idx="4">
                  <c:v>4.2821917808219201</c:v>
                </c:pt>
                <c:pt idx="5">
                  <c:v>1.7589041095890401</c:v>
                </c:pt>
                <c:pt idx="6">
                  <c:v>0.86301369863013699</c:v>
                </c:pt>
                <c:pt idx="7">
                  <c:v>2.2602739726027399</c:v>
                </c:pt>
                <c:pt idx="8">
                  <c:v>3.7698630136986302</c:v>
                </c:pt>
                <c:pt idx="9">
                  <c:v>4.7698630136986298</c:v>
                </c:pt>
                <c:pt idx="10">
                  <c:v>9.6986301369862993</c:v>
                </c:pt>
                <c:pt idx="11">
                  <c:v>6.0712328767123296</c:v>
                </c:pt>
                <c:pt idx="12">
                  <c:v>0.76986301369862997</c:v>
                </c:pt>
                <c:pt idx="13">
                  <c:v>6.7726027397260298</c:v>
                </c:pt>
                <c:pt idx="14">
                  <c:v>1.89041095890411</c:v>
                </c:pt>
                <c:pt idx="15">
                  <c:v>0.82739726027397298</c:v>
                </c:pt>
                <c:pt idx="16">
                  <c:v>1.77260273972603</c:v>
                </c:pt>
                <c:pt idx="17">
                  <c:v>0.90958904109589001</c:v>
                </c:pt>
                <c:pt idx="18">
                  <c:v>0.57534246575342496</c:v>
                </c:pt>
                <c:pt idx="19">
                  <c:v>4.8821917808219197</c:v>
                </c:pt>
                <c:pt idx="20">
                  <c:v>2.77534246575342</c:v>
                </c:pt>
                <c:pt idx="21">
                  <c:v>0.106849315068493</c:v>
                </c:pt>
                <c:pt idx="22">
                  <c:v>3.7671232876712302</c:v>
                </c:pt>
                <c:pt idx="23">
                  <c:v>1.7616438356164399</c:v>
                </c:pt>
                <c:pt idx="24">
                  <c:v>1.84383561643836</c:v>
                </c:pt>
                <c:pt idx="25">
                  <c:v>10.9506849315068</c:v>
                </c:pt>
                <c:pt idx="26">
                  <c:v>5.97260273972603</c:v>
                </c:pt>
                <c:pt idx="27">
                  <c:v>4.7698630136986298</c:v>
                </c:pt>
                <c:pt idx="28">
                  <c:v>2.7671232876712302</c:v>
                </c:pt>
                <c:pt idx="29">
                  <c:v>6.0767123287671199</c:v>
                </c:pt>
                <c:pt idx="30">
                  <c:v>0.82739726027397298</c:v>
                </c:pt>
                <c:pt idx="31">
                  <c:v>5.9643835616438396</c:v>
                </c:pt>
                <c:pt idx="32">
                  <c:v>2.0136986301369899</c:v>
                </c:pt>
                <c:pt idx="33">
                  <c:v>3.8465753424657501</c:v>
                </c:pt>
                <c:pt idx="34">
                  <c:v>0.78082191780821897</c:v>
                </c:pt>
                <c:pt idx="35">
                  <c:v>3.7671232876712302</c:v>
                </c:pt>
                <c:pt idx="36">
                  <c:v>1.83835616438356</c:v>
                </c:pt>
                <c:pt idx="37">
                  <c:v>0.87671232876712302</c:v>
                </c:pt>
                <c:pt idx="38">
                  <c:v>0.82465753424657495</c:v>
                </c:pt>
                <c:pt idx="39">
                  <c:v>5.0712328767123296</c:v>
                </c:pt>
                <c:pt idx="40">
                  <c:v>0.89041095890411004</c:v>
                </c:pt>
                <c:pt idx="41">
                  <c:v>2.86301369863014</c:v>
                </c:pt>
                <c:pt idx="42">
                  <c:v>2.7671232876712302</c:v>
                </c:pt>
                <c:pt idx="43">
                  <c:v>5.7808219178082201</c:v>
                </c:pt>
                <c:pt idx="44">
                  <c:v>5.7890410958904104</c:v>
                </c:pt>
                <c:pt idx="45">
                  <c:v>6</c:v>
                </c:pt>
                <c:pt idx="46">
                  <c:v>3.6657534246575301</c:v>
                </c:pt>
                <c:pt idx="47">
                  <c:v>0.76986301369862997</c:v>
                </c:pt>
                <c:pt idx="48">
                  <c:v>1.8082191780821899</c:v>
                </c:pt>
                <c:pt idx="49">
                  <c:v>4.88767123287671</c:v>
                </c:pt>
                <c:pt idx="50">
                  <c:v>2.7808219178082201</c:v>
                </c:pt>
                <c:pt idx="51">
                  <c:v>1.84109589041096</c:v>
                </c:pt>
                <c:pt idx="52">
                  <c:v>0.94520547945205502</c:v>
                </c:pt>
                <c:pt idx="53">
                  <c:v>3.75342465753425</c:v>
                </c:pt>
                <c:pt idx="54">
                  <c:v>1.9013698630136999</c:v>
                </c:pt>
                <c:pt idx="55">
                  <c:v>0.87945205479452104</c:v>
                </c:pt>
                <c:pt idx="56">
                  <c:v>2.9534246575342502</c:v>
                </c:pt>
                <c:pt idx="57">
                  <c:v>0.76986301369862997</c:v>
                </c:pt>
                <c:pt idx="58">
                  <c:v>6.7780821917808201</c:v>
                </c:pt>
                <c:pt idx="59">
                  <c:v>3.2794520547945201</c:v>
                </c:pt>
                <c:pt idx="60">
                  <c:v>1.6520547945205499</c:v>
                </c:pt>
                <c:pt idx="61">
                  <c:v>2.1342465753424702</c:v>
                </c:pt>
                <c:pt idx="62">
                  <c:v>5.0082191780821903</c:v>
                </c:pt>
                <c:pt idx="63">
                  <c:v>1.95068493150685</c:v>
                </c:pt>
                <c:pt idx="64">
                  <c:v>5.7726027397260298</c:v>
                </c:pt>
                <c:pt idx="65">
                  <c:v>0.93972602739725997</c:v>
                </c:pt>
                <c:pt idx="66">
                  <c:v>1.2876712328767099</c:v>
                </c:pt>
                <c:pt idx="67">
                  <c:v>1.75342465753425</c:v>
                </c:pt>
                <c:pt idx="68">
                  <c:v>3.0849315068493199</c:v>
                </c:pt>
                <c:pt idx="69">
                  <c:v>3.8794520547945202</c:v>
                </c:pt>
                <c:pt idx="70">
                  <c:v>3.8383561643835602</c:v>
                </c:pt>
                <c:pt idx="71">
                  <c:v>4.8986301369863003</c:v>
                </c:pt>
                <c:pt idx="72">
                  <c:v>0.47397260273972602</c:v>
                </c:pt>
                <c:pt idx="73">
                  <c:v>2.8438356164383598</c:v>
                </c:pt>
                <c:pt idx="74">
                  <c:v>2.8767123287671201</c:v>
                </c:pt>
                <c:pt idx="75">
                  <c:v>2.81643835616438</c:v>
                </c:pt>
                <c:pt idx="76">
                  <c:v>1.75342465753425</c:v>
                </c:pt>
                <c:pt idx="77">
                  <c:v>1.7561643835616401</c:v>
                </c:pt>
                <c:pt idx="78">
                  <c:v>5.1534246575342504</c:v>
                </c:pt>
                <c:pt idx="79">
                  <c:v>6.0767123287671199</c:v>
                </c:pt>
                <c:pt idx="80">
                  <c:v>1.76986301369863</c:v>
                </c:pt>
                <c:pt idx="81">
                  <c:v>4.6684931506849301</c:v>
                </c:pt>
                <c:pt idx="82">
                  <c:v>1.73150684931507</c:v>
                </c:pt>
                <c:pt idx="83">
                  <c:v>1.5589041095890399</c:v>
                </c:pt>
                <c:pt idx="84">
                  <c:v>3.8657534246575298</c:v>
                </c:pt>
                <c:pt idx="85">
                  <c:v>7.8931506849315101</c:v>
                </c:pt>
                <c:pt idx="86">
                  <c:v>2.25205479452055</c:v>
                </c:pt>
                <c:pt idx="87">
                  <c:v>1.7671232876712299</c:v>
                </c:pt>
                <c:pt idx="88">
                  <c:v>1.7643835616438399</c:v>
                </c:pt>
                <c:pt idx="89">
                  <c:v>3.86301369863014</c:v>
                </c:pt>
                <c:pt idx="90">
                  <c:v>1.66301369863014</c:v>
                </c:pt>
                <c:pt idx="91">
                  <c:v>6.0657534246575304</c:v>
                </c:pt>
                <c:pt idx="92">
                  <c:v>0.76986301369862997</c:v>
                </c:pt>
                <c:pt idx="93">
                  <c:v>1.84109589041096</c:v>
                </c:pt>
                <c:pt idx="94">
                  <c:v>1.1917808219178101</c:v>
                </c:pt>
                <c:pt idx="95">
                  <c:v>3.9917808219178101</c:v>
                </c:pt>
                <c:pt idx="96">
                  <c:v>1.76986301369863</c:v>
                </c:pt>
                <c:pt idx="97">
                  <c:v>0.454794520547945</c:v>
                </c:pt>
                <c:pt idx="98">
                  <c:v>3.75068493150685</c:v>
                </c:pt>
                <c:pt idx="99">
                  <c:v>4.8301369863013699</c:v>
                </c:pt>
                <c:pt idx="100">
                  <c:v>1.7424657534246599</c:v>
                </c:pt>
                <c:pt idx="101">
                  <c:v>2.6438356164383601</c:v>
                </c:pt>
                <c:pt idx="102">
                  <c:v>2.6301369863013702</c:v>
                </c:pt>
                <c:pt idx="103">
                  <c:v>2.9041095890410999</c:v>
                </c:pt>
                <c:pt idx="104">
                  <c:v>1.83835616438356</c:v>
                </c:pt>
                <c:pt idx="105">
                  <c:v>1.75068493150685</c:v>
                </c:pt>
                <c:pt idx="106">
                  <c:v>2.7287671232876698</c:v>
                </c:pt>
                <c:pt idx="107">
                  <c:v>4.9671232876712299</c:v>
                </c:pt>
                <c:pt idx="108">
                  <c:v>2.7698630136986302</c:v>
                </c:pt>
                <c:pt idx="109">
                  <c:v>0.317808219178082</c:v>
                </c:pt>
                <c:pt idx="110">
                  <c:v>7.7780821917808201</c:v>
                </c:pt>
                <c:pt idx="111">
                  <c:v>1.8328767123287699</c:v>
                </c:pt>
                <c:pt idx="112">
                  <c:v>1.7616438356164399</c:v>
                </c:pt>
                <c:pt idx="113">
                  <c:v>3.9616438356164401</c:v>
                </c:pt>
                <c:pt idx="114">
                  <c:v>1.7205479452054799</c:v>
                </c:pt>
                <c:pt idx="115">
                  <c:v>2.8575342465753399</c:v>
                </c:pt>
                <c:pt idx="116">
                  <c:v>1.7671232876712299</c:v>
                </c:pt>
                <c:pt idx="117">
                  <c:v>0.75890410958904098</c:v>
                </c:pt>
                <c:pt idx="118">
                  <c:v>0.39452054794520502</c:v>
                </c:pt>
                <c:pt idx="119">
                  <c:v>3.8301369863013699</c:v>
                </c:pt>
                <c:pt idx="120">
                  <c:v>1.77260273972603</c:v>
                </c:pt>
                <c:pt idx="121">
                  <c:v>0.12876712328767101</c:v>
                </c:pt>
                <c:pt idx="122">
                  <c:v>3.6739726027397301</c:v>
                </c:pt>
                <c:pt idx="123">
                  <c:v>1.7780821917808201</c:v>
                </c:pt>
                <c:pt idx="124">
                  <c:v>0.12602739726027401</c:v>
                </c:pt>
                <c:pt idx="125">
                  <c:v>1.90958904109589</c:v>
                </c:pt>
                <c:pt idx="126">
                  <c:v>2.7972602739725998</c:v>
                </c:pt>
                <c:pt idx="127">
                  <c:v>8.8547945205479408</c:v>
                </c:pt>
                <c:pt idx="128">
                  <c:v>1.73150684931507</c:v>
                </c:pt>
                <c:pt idx="129">
                  <c:v>5.77534246575342</c:v>
                </c:pt>
                <c:pt idx="130">
                  <c:v>5.8</c:v>
                </c:pt>
                <c:pt idx="131">
                  <c:v>2.8657534246575298</c:v>
                </c:pt>
                <c:pt idx="132">
                  <c:v>3.79452054794521</c:v>
                </c:pt>
                <c:pt idx="133">
                  <c:v>3.06575342465753</c:v>
                </c:pt>
                <c:pt idx="134">
                  <c:v>1.93150684931507</c:v>
                </c:pt>
                <c:pt idx="135">
                  <c:v>3.3972602739725999</c:v>
                </c:pt>
                <c:pt idx="136">
                  <c:v>4.0082191780821903</c:v>
                </c:pt>
                <c:pt idx="137">
                  <c:v>2.7260273972602702</c:v>
                </c:pt>
                <c:pt idx="138">
                  <c:v>1.76986301369863</c:v>
                </c:pt>
                <c:pt idx="139">
                  <c:v>4.3945205479452101</c:v>
                </c:pt>
                <c:pt idx="140">
                  <c:v>3.7643835616438399</c:v>
                </c:pt>
                <c:pt idx="141">
                  <c:v>4.7890410958904104</c:v>
                </c:pt>
                <c:pt idx="142">
                  <c:v>2.7890410958904099</c:v>
                </c:pt>
                <c:pt idx="143">
                  <c:v>1.9178082191780799E-2</c:v>
                </c:pt>
                <c:pt idx="144">
                  <c:v>6.7589041095890403</c:v>
                </c:pt>
                <c:pt idx="145">
                  <c:v>0.78082191780821897</c:v>
                </c:pt>
                <c:pt idx="146">
                  <c:v>1.84383561643836</c:v>
                </c:pt>
                <c:pt idx="147">
                  <c:v>4.9589041095890396</c:v>
                </c:pt>
                <c:pt idx="148">
                  <c:v>0.80547945205479499</c:v>
                </c:pt>
                <c:pt idx="149">
                  <c:v>0.44383561643835601</c:v>
                </c:pt>
                <c:pt idx="150">
                  <c:v>3.0109589041095899</c:v>
                </c:pt>
                <c:pt idx="151">
                  <c:v>5.0027397260274</c:v>
                </c:pt>
                <c:pt idx="152">
                  <c:v>2.2739726027397298</c:v>
                </c:pt>
                <c:pt idx="153">
                  <c:v>0.49863013698630099</c:v>
                </c:pt>
                <c:pt idx="154">
                  <c:v>5.7917808219178104</c:v>
                </c:pt>
                <c:pt idx="155">
                  <c:v>1.95342465753425</c:v>
                </c:pt>
                <c:pt idx="156">
                  <c:v>2.34520547945205</c:v>
                </c:pt>
                <c:pt idx="157">
                  <c:v>4.8575342465753399</c:v>
                </c:pt>
                <c:pt idx="158">
                  <c:v>2.0109589041095899</c:v>
                </c:pt>
                <c:pt idx="159">
                  <c:v>1.81917808219178</c:v>
                </c:pt>
                <c:pt idx="160">
                  <c:v>3.7643835616438399</c:v>
                </c:pt>
                <c:pt idx="161">
                  <c:v>5.7835616438356201</c:v>
                </c:pt>
                <c:pt idx="162">
                  <c:v>1.9452054794520499</c:v>
                </c:pt>
                <c:pt idx="163">
                  <c:v>2.2657534246575302</c:v>
                </c:pt>
                <c:pt idx="164">
                  <c:v>1.72876712328767</c:v>
                </c:pt>
                <c:pt idx="165">
                  <c:v>6.7726027397260298</c:v>
                </c:pt>
                <c:pt idx="166">
                  <c:v>3.22465753424658</c:v>
                </c:pt>
                <c:pt idx="167">
                  <c:v>4.8986301369863003</c:v>
                </c:pt>
                <c:pt idx="168">
                  <c:v>1.7616438356164399</c:v>
                </c:pt>
                <c:pt idx="169">
                  <c:v>4.6575342465753398</c:v>
                </c:pt>
                <c:pt idx="170">
                  <c:v>4.77534246575342</c:v>
                </c:pt>
                <c:pt idx="171">
                  <c:v>4.7616438356164403</c:v>
                </c:pt>
                <c:pt idx="172">
                  <c:v>0.79178082191780796</c:v>
                </c:pt>
                <c:pt idx="173">
                  <c:v>2.8712328767123299</c:v>
                </c:pt>
                <c:pt idx="174">
                  <c:v>3.8273972602739699</c:v>
                </c:pt>
                <c:pt idx="175">
                  <c:v>2.7808219178082201</c:v>
                </c:pt>
                <c:pt idx="176">
                  <c:v>4.7671232876712297</c:v>
                </c:pt>
                <c:pt idx="177">
                  <c:v>1.75342465753425</c:v>
                </c:pt>
                <c:pt idx="178">
                  <c:v>3.7698630136986302</c:v>
                </c:pt>
                <c:pt idx="179">
                  <c:v>1.93150684931507</c:v>
                </c:pt>
                <c:pt idx="180">
                  <c:v>2.8575342465753399</c:v>
                </c:pt>
                <c:pt idx="181">
                  <c:v>0.76986301369862997</c:v>
                </c:pt>
                <c:pt idx="182">
                  <c:v>2.0109589041095899</c:v>
                </c:pt>
                <c:pt idx="183">
                  <c:v>2.63561643835616</c:v>
                </c:pt>
                <c:pt idx="184">
                  <c:v>5.7945205479452104</c:v>
                </c:pt>
                <c:pt idx="185">
                  <c:v>1</c:v>
                </c:pt>
                <c:pt idx="186">
                  <c:v>6.6575342465753398</c:v>
                </c:pt>
                <c:pt idx="187">
                  <c:v>5.0383561643835604</c:v>
                </c:pt>
                <c:pt idx="188">
                  <c:v>2.2136986301369901</c:v>
                </c:pt>
                <c:pt idx="189">
                  <c:v>2.7260273972602702</c:v>
                </c:pt>
                <c:pt idx="190">
                  <c:v>1.2794520547945201</c:v>
                </c:pt>
                <c:pt idx="191">
                  <c:v>2.0739726027397301</c:v>
                </c:pt>
                <c:pt idx="192">
                  <c:v>0.67671232876712295</c:v>
                </c:pt>
                <c:pt idx="193">
                  <c:v>3.8657534246575298</c:v>
                </c:pt>
                <c:pt idx="194">
                  <c:v>0.40547945205479502</c:v>
                </c:pt>
                <c:pt idx="195">
                  <c:v>4.8438356164383602</c:v>
                </c:pt>
                <c:pt idx="196">
                  <c:v>4.8821917808219197</c:v>
                </c:pt>
                <c:pt idx="197">
                  <c:v>2.3506849315068501</c:v>
                </c:pt>
                <c:pt idx="198">
                  <c:v>3.8821917808219202</c:v>
                </c:pt>
                <c:pt idx="199">
                  <c:v>4.77534246575342</c:v>
                </c:pt>
                <c:pt idx="200">
                  <c:v>4.8410958904109602</c:v>
                </c:pt>
                <c:pt idx="201">
                  <c:v>1.0356164383561599</c:v>
                </c:pt>
                <c:pt idx="202">
                  <c:v>3.7835616438356201</c:v>
                </c:pt>
                <c:pt idx="203">
                  <c:v>3.67945205479452</c:v>
                </c:pt>
                <c:pt idx="204">
                  <c:v>1.7780821917808201</c:v>
                </c:pt>
                <c:pt idx="205">
                  <c:v>6.0684931506849296</c:v>
                </c:pt>
                <c:pt idx="206">
                  <c:v>1.8082191780821899</c:v>
                </c:pt>
                <c:pt idx="207">
                  <c:v>0.76712328767123295</c:v>
                </c:pt>
                <c:pt idx="208">
                  <c:v>5.7972602739725998</c:v>
                </c:pt>
                <c:pt idx="209">
                  <c:v>1.9424657534246601</c:v>
                </c:pt>
                <c:pt idx="210">
                  <c:v>6.0657534246575304</c:v>
                </c:pt>
                <c:pt idx="211">
                  <c:v>2.8767123287671201</c:v>
                </c:pt>
                <c:pt idx="212">
                  <c:v>1.7205479452054799</c:v>
                </c:pt>
                <c:pt idx="213">
                  <c:v>3.8684931506849298</c:v>
                </c:pt>
                <c:pt idx="214">
                  <c:v>2.86027397260274</c:v>
                </c:pt>
                <c:pt idx="215">
                  <c:v>0.47397260273972602</c:v>
                </c:pt>
                <c:pt idx="216">
                  <c:v>0.89863013698630101</c:v>
                </c:pt>
                <c:pt idx="217">
                  <c:v>0.142465753424658</c:v>
                </c:pt>
                <c:pt idx="218">
                  <c:v>1.9013698630136999</c:v>
                </c:pt>
                <c:pt idx="219">
                  <c:v>0.66849315068493198</c:v>
                </c:pt>
                <c:pt idx="220">
                  <c:v>5.77534246575342</c:v>
                </c:pt>
                <c:pt idx="221">
                  <c:v>0.95068493150684896</c:v>
                </c:pt>
                <c:pt idx="222">
                  <c:v>5.7972602739725998</c:v>
                </c:pt>
                <c:pt idx="223">
                  <c:v>5.2876712328767104</c:v>
                </c:pt>
                <c:pt idx="224">
                  <c:v>2.89041095890411</c:v>
                </c:pt>
                <c:pt idx="225">
                  <c:v>0.88493150684931499</c:v>
                </c:pt>
                <c:pt idx="226">
                  <c:v>0.81643835616438398</c:v>
                </c:pt>
                <c:pt idx="227">
                  <c:v>0.57260273972602704</c:v>
                </c:pt>
                <c:pt idx="228">
                  <c:v>0.23013698630137</c:v>
                </c:pt>
                <c:pt idx="229">
                  <c:v>7.13698630136986</c:v>
                </c:pt>
                <c:pt idx="230">
                  <c:v>2.86027397260274</c:v>
                </c:pt>
                <c:pt idx="231">
                  <c:v>1.13424657534247</c:v>
                </c:pt>
                <c:pt idx="232">
                  <c:v>5.7863013698630104</c:v>
                </c:pt>
                <c:pt idx="233">
                  <c:v>2.88493150684931</c:v>
                </c:pt>
                <c:pt idx="234">
                  <c:v>3.79178082191781</c:v>
                </c:pt>
                <c:pt idx="235">
                  <c:v>4.8301369863013699</c:v>
                </c:pt>
                <c:pt idx="236">
                  <c:v>0.78082191780821897</c:v>
                </c:pt>
                <c:pt idx="237">
                  <c:v>5.7863013698630104</c:v>
                </c:pt>
                <c:pt idx="238">
                  <c:v>2.0082191780821899</c:v>
                </c:pt>
                <c:pt idx="239">
                  <c:v>9.8630136986301409</c:v>
                </c:pt>
                <c:pt idx="240">
                  <c:v>3.7890410958904099</c:v>
                </c:pt>
                <c:pt idx="241">
                  <c:v>0.88219178082191796</c:v>
                </c:pt>
                <c:pt idx="242">
                  <c:v>0.80821917808219201</c:v>
                </c:pt>
                <c:pt idx="243">
                  <c:v>4.1863013698630098</c:v>
                </c:pt>
                <c:pt idx="244">
                  <c:v>3.8684931506849298</c:v>
                </c:pt>
                <c:pt idx="245">
                  <c:v>2.77534246575342</c:v>
                </c:pt>
                <c:pt idx="246">
                  <c:v>6.0520547945205498</c:v>
                </c:pt>
                <c:pt idx="247">
                  <c:v>1.75068493150685</c:v>
                </c:pt>
                <c:pt idx="248">
                  <c:v>2.8712328767123299</c:v>
                </c:pt>
                <c:pt idx="249">
                  <c:v>3.7287671232876698</c:v>
                </c:pt>
                <c:pt idx="250">
                  <c:v>2.8575342465753399</c:v>
                </c:pt>
                <c:pt idx="251">
                  <c:v>3.8493150684931501</c:v>
                </c:pt>
                <c:pt idx="252">
                  <c:v>6.0684931506849296</c:v>
                </c:pt>
                <c:pt idx="253">
                  <c:v>6.0684931506849296</c:v>
                </c:pt>
                <c:pt idx="254">
                  <c:v>0.79452054794520499</c:v>
                </c:pt>
                <c:pt idx="255">
                  <c:v>1.8301369863013699</c:v>
                </c:pt>
                <c:pt idx="256">
                  <c:v>0.232876712328767</c:v>
                </c:pt>
                <c:pt idx="257">
                  <c:v>1.77534246575342</c:v>
                </c:pt>
                <c:pt idx="258">
                  <c:v>0.783561643835616</c:v>
                </c:pt>
                <c:pt idx="259">
                  <c:v>3.8657534246575298</c:v>
                </c:pt>
                <c:pt idx="260">
                  <c:v>1.8493150684931501</c:v>
                </c:pt>
                <c:pt idx="261">
                  <c:v>1.83835616438356</c:v>
                </c:pt>
                <c:pt idx="262">
                  <c:v>3.8712328767123299</c:v>
                </c:pt>
                <c:pt idx="263">
                  <c:v>2.75342465753425</c:v>
                </c:pt>
                <c:pt idx="264">
                  <c:v>4.7342465753424703</c:v>
                </c:pt>
                <c:pt idx="265">
                  <c:v>5.7863013698630104</c:v>
                </c:pt>
                <c:pt idx="266">
                  <c:v>3.7808219178082201</c:v>
                </c:pt>
                <c:pt idx="267">
                  <c:v>1.1972602739725999</c:v>
                </c:pt>
                <c:pt idx="268">
                  <c:v>1.79452054794521</c:v>
                </c:pt>
                <c:pt idx="269">
                  <c:v>4.2931506849315104</c:v>
                </c:pt>
                <c:pt idx="270">
                  <c:v>2.7698630136986302</c:v>
                </c:pt>
                <c:pt idx="271">
                  <c:v>6.0712328767123296</c:v>
                </c:pt>
                <c:pt idx="272">
                  <c:v>1.8547945205479499</c:v>
                </c:pt>
                <c:pt idx="273">
                  <c:v>1.29315068493151</c:v>
                </c:pt>
                <c:pt idx="274">
                  <c:v>3.6684931506849301</c:v>
                </c:pt>
                <c:pt idx="275">
                  <c:v>2.7424657534246601</c:v>
                </c:pt>
                <c:pt idx="276">
                  <c:v>4.9863013698630096</c:v>
                </c:pt>
                <c:pt idx="277">
                  <c:v>4.8547945205479497</c:v>
                </c:pt>
                <c:pt idx="278">
                  <c:v>3.3972602739725999</c:v>
                </c:pt>
                <c:pt idx="279">
                  <c:v>2.7780821917808201</c:v>
                </c:pt>
                <c:pt idx="280">
                  <c:v>5.8027397260273998</c:v>
                </c:pt>
                <c:pt idx="281">
                  <c:v>3.8931506849315101</c:v>
                </c:pt>
                <c:pt idx="282">
                  <c:v>1.7863013698630099</c:v>
                </c:pt>
                <c:pt idx="283">
                  <c:v>4.8931506849315101</c:v>
                </c:pt>
                <c:pt idx="284">
                  <c:v>2</c:v>
                </c:pt>
                <c:pt idx="285">
                  <c:v>1.77260273972603</c:v>
                </c:pt>
                <c:pt idx="286">
                  <c:v>2.19178082191781E-2</c:v>
                </c:pt>
                <c:pt idx="287">
                  <c:v>2.79452054794521</c:v>
                </c:pt>
                <c:pt idx="288">
                  <c:v>0.76712328767123295</c:v>
                </c:pt>
                <c:pt idx="289">
                  <c:v>0.75616438356164395</c:v>
                </c:pt>
                <c:pt idx="290">
                  <c:v>2.1616438356164398</c:v>
                </c:pt>
                <c:pt idx="291">
                  <c:v>5.6958904109589001</c:v>
                </c:pt>
                <c:pt idx="292">
                  <c:v>5.7780821917808201</c:v>
                </c:pt>
                <c:pt idx="293">
                  <c:v>3.6712328767123301</c:v>
                </c:pt>
                <c:pt idx="294">
                  <c:v>3.79452054794521</c:v>
                </c:pt>
                <c:pt idx="295">
                  <c:v>1.7123287671232901</c:v>
                </c:pt>
                <c:pt idx="296">
                  <c:v>2.07123287671233</c:v>
                </c:pt>
                <c:pt idx="297">
                  <c:v>5.7835616438356201</c:v>
                </c:pt>
                <c:pt idx="298">
                  <c:v>0.77534246575342503</c:v>
                </c:pt>
                <c:pt idx="299">
                  <c:v>2.7643835616438399</c:v>
                </c:pt>
                <c:pt idx="300">
                  <c:v>5.0684931506849296</c:v>
                </c:pt>
                <c:pt idx="301">
                  <c:v>1.81369863013699</c:v>
                </c:pt>
                <c:pt idx="302">
                  <c:v>3.7863013698630099</c:v>
                </c:pt>
                <c:pt idx="303">
                  <c:v>5.9232876712328801</c:v>
                </c:pt>
                <c:pt idx="304">
                  <c:v>10.6</c:v>
                </c:pt>
                <c:pt idx="305">
                  <c:v>7.7890410958904104</c:v>
                </c:pt>
                <c:pt idx="306">
                  <c:v>2.8712328767123299</c:v>
                </c:pt>
                <c:pt idx="307">
                  <c:v>1.93424657534247</c:v>
                </c:pt>
                <c:pt idx="308">
                  <c:v>2.0931506849315098</c:v>
                </c:pt>
                <c:pt idx="309">
                  <c:v>4.8986301369863003</c:v>
                </c:pt>
                <c:pt idx="310">
                  <c:v>1.77534246575342</c:v>
                </c:pt>
                <c:pt idx="311">
                  <c:v>3.7726027397260302</c:v>
                </c:pt>
                <c:pt idx="312">
                  <c:v>5.7835616438356201</c:v>
                </c:pt>
                <c:pt idx="313">
                  <c:v>7.7315068493150703</c:v>
                </c:pt>
                <c:pt idx="314">
                  <c:v>4.8958904109589003</c:v>
                </c:pt>
                <c:pt idx="315">
                  <c:v>1.7616438356164399</c:v>
                </c:pt>
                <c:pt idx="316">
                  <c:v>0.79726027397260302</c:v>
                </c:pt>
                <c:pt idx="317">
                  <c:v>1.83835616438356</c:v>
                </c:pt>
                <c:pt idx="318">
                  <c:v>4.8931506849315101</c:v>
                </c:pt>
                <c:pt idx="319">
                  <c:v>2.7369863013698601</c:v>
                </c:pt>
              </c:numCache>
            </c:numRef>
          </c:xVal>
          <c:yVal>
            <c:numRef>
              <c:f>'For Phil'!$D$2:$D$1048576</c:f>
              <c:numCache>
                <c:formatCode>General</c:formatCode>
                <c:ptCount val="1048575"/>
                <c:pt idx="0">
                  <c:v>29</c:v>
                </c:pt>
                <c:pt idx="1">
                  <c:v>23</c:v>
                </c:pt>
                <c:pt idx="2">
                  <c:v>9</c:v>
                </c:pt>
                <c:pt idx="3">
                  <c:v>25</c:v>
                </c:pt>
                <c:pt idx="4">
                  <c:v>48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18</c:v>
                </c:pt>
                <c:pt idx="9">
                  <c:v>9</c:v>
                </c:pt>
                <c:pt idx="10">
                  <c:v>20</c:v>
                </c:pt>
                <c:pt idx="11">
                  <c:v>17</c:v>
                </c:pt>
                <c:pt idx="12">
                  <c:v>-1</c:v>
                </c:pt>
                <c:pt idx="13">
                  <c:v>35</c:v>
                </c:pt>
                <c:pt idx="14">
                  <c:v>5</c:v>
                </c:pt>
                <c:pt idx="15">
                  <c:v>3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-1</c:v>
                </c:pt>
                <c:pt idx="22">
                  <c:v>31</c:v>
                </c:pt>
                <c:pt idx="23">
                  <c:v>6</c:v>
                </c:pt>
                <c:pt idx="24">
                  <c:v>6</c:v>
                </c:pt>
                <c:pt idx="25">
                  <c:v>30</c:v>
                </c:pt>
                <c:pt idx="26">
                  <c:v>32</c:v>
                </c:pt>
                <c:pt idx="27">
                  <c:v>12</c:v>
                </c:pt>
                <c:pt idx="28">
                  <c:v>18</c:v>
                </c:pt>
                <c:pt idx="29">
                  <c:v>20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12</c:v>
                </c:pt>
                <c:pt idx="34">
                  <c:v>6</c:v>
                </c:pt>
                <c:pt idx="35">
                  <c:v>32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37</c:v>
                </c:pt>
                <c:pt idx="46">
                  <c:v>11</c:v>
                </c:pt>
                <c:pt idx="47">
                  <c:v>6</c:v>
                </c:pt>
                <c:pt idx="48">
                  <c:v>5</c:v>
                </c:pt>
                <c:pt idx="49">
                  <c:v>18</c:v>
                </c:pt>
                <c:pt idx="50">
                  <c:v>8</c:v>
                </c:pt>
                <c:pt idx="51">
                  <c:v>6</c:v>
                </c:pt>
                <c:pt idx="52">
                  <c:v>2</c:v>
                </c:pt>
                <c:pt idx="53">
                  <c:v>16</c:v>
                </c:pt>
                <c:pt idx="54">
                  <c:v>0</c:v>
                </c:pt>
                <c:pt idx="55">
                  <c:v>3</c:v>
                </c:pt>
                <c:pt idx="56">
                  <c:v>14</c:v>
                </c:pt>
                <c:pt idx="57">
                  <c:v>1</c:v>
                </c:pt>
                <c:pt idx="58">
                  <c:v>25</c:v>
                </c:pt>
                <c:pt idx="59">
                  <c:v>17</c:v>
                </c:pt>
                <c:pt idx="60">
                  <c:v>4</c:v>
                </c:pt>
                <c:pt idx="61">
                  <c:v>8</c:v>
                </c:pt>
                <c:pt idx="62">
                  <c:v>10</c:v>
                </c:pt>
                <c:pt idx="63">
                  <c:v>4</c:v>
                </c:pt>
                <c:pt idx="64">
                  <c:v>23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9</c:v>
                </c:pt>
                <c:pt idx="69">
                  <c:v>10</c:v>
                </c:pt>
                <c:pt idx="70">
                  <c:v>2</c:v>
                </c:pt>
                <c:pt idx="71">
                  <c:v>35</c:v>
                </c:pt>
                <c:pt idx="72">
                  <c:v>2</c:v>
                </c:pt>
                <c:pt idx="73">
                  <c:v>11</c:v>
                </c:pt>
                <c:pt idx="74">
                  <c:v>6</c:v>
                </c:pt>
                <c:pt idx="75">
                  <c:v>9</c:v>
                </c:pt>
                <c:pt idx="76">
                  <c:v>14</c:v>
                </c:pt>
                <c:pt idx="77">
                  <c:v>5</c:v>
                </c:pt>
                <c:pt idx="78">
                  <c:v>25</c:v>
                </c:pt>
                <c:pt idx="79">
                  <c:v>26</c:v>
                </c:pt>
                <c:pt idx="80">
                  <c:v>7</c:v>
                </c:pt>
                <c:pt idx="81">
                  <c:v>10</c:v>
                </c:pt>
                <c:pt idx="82">
                  <c:v>3</c:v>
                </c:pt>
                <c:pt idx="83">
                  <c:v>6</c:v>
                </c:pt>
                <c:pt idx="84">
                  <c:v>5</c:v>
                </c:pt>
                <c:pt idx="85">
                  <c:v>23</c:v>
                </c:pt>
                <c:pt idx="86">
                  <c:v>17</c:v>
                </c:pt>
                <c:pt idx="87">
                  <c:v>8</c:v>
                </c:pt>
                <c:pt idx="88">
                  <c:v>2</c:v>
                </c:pt>
                <c:pt idx="89">
                  <c:v>15</c:v>
                </c:pt>
                <c:pt idx="90">
                  <c:v>13</c:v>
                </c:pt>
                <c:pt idx="91">
                  <c:v>14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24</c:v>
                </c:pt>
                <c:pt idx="99">
                  <c:v>5</c:v>
                </c:pt>
                <c:pt idx="100">
                  <c:v>2</c:v>
                </c:pt>
                <c:pt idx="101">
                  <c:v>20</c:v>
                </c:pt>
                <c:pt idx="102">
                  <c:v>4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38</c:v>
                </c:pt>
                <c:pt idx="107">
                  <c:v>16</c:v>
                </c:pt>
                <c:pt idx="108">
                  <c:v>16</c:v>
                </c:pt>
                <c:pt idx="109">
                  <c:v>2</c:v>
                </c:pt>
                <c:pt idx="110">
                  <c:v>15</c:v>
                </c:pt>
                <c:pt idx="111">
                  <c:v>16</c:v>
                </c:pt>
                <c:pt idx="112">
                  <c:v>8</c:v>
                </c:pt>
                <c:pt idx="113">
                  <c:v>19</c:v>
                </c:pt>
                <c:pt idx="114">
                  <c:v>17</c:v>
                </c:pt>
                <c:pt idx="115">
                  <c:v>3</c:v>
                </c:pt>
                <c:pt idx="116">
                  <c:v>18</c:v>
                </c:pt>
                <c:pt idx="117">
                  <c:v>1</c:v>
                </c:pt>
                <c:pt idx="118">
                  <c:v>-1</c:v>
                </c:pt>
                <c:pt idx="119">
                  <c:v>11</c:v>
                </c:pt>
                <c:pt idx="120">
                  <c:v>4</c:v>
                </c:pt>
                <c:pt idx="121">
                  <c:v>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14</c:v>
                </c:pt>
                <c:pt idx="127">
                  <c:v>42</c:v>
                </c:pt>
                <c:pt idx="128">
                  <c:v>3</c:v>
                </c:pt>
                <c:pt idx="129">
                  <c:v>16</c:v>
                </c:pt>
                <c:pt idx="130">
                  <c:v>16</c:v>
                </c:pt>
                <c:pt idx="131">
                  <c:v>8</c:v>
                </c:pt>
                <c:pt idx="132">
                  <c:v>26</c:v>
                </c:pt>
                <c:pt idx="133">
                  <c:v>22</c:v>
                </c:pt>
                <c:pt idx="134">
                  <c:v>2</c:v>
                </c:pt>
                <c:pt idx="135">
                  <c:v>19</c:v>
                </c:pt>
                <c:pt idx="136">
                  <c:v>8</c:v>
                </c:pt>
                <c:pt idx="137">
                  <c:v>14</c:v>
                </c:pt>
                <c:pt idx="138">
                  <c:v>4</c:v>
                </c:pt>
                <c:pt idx="139">
                  <c:v>34</c:v>
                </c:pt>
                <c:pt idx="140">
                  <c:v>18</c:v>
                </c:pt>
                <c:pt idx="141">
                  <c:v>12</c:v>
                </c:pt>
                <c:pt idx="142">
                  <c:v>3</c:v>
                </c:pt>
                <c:pt idx="143">
                  <c:v>1</c:v>
                </c:pt>
                <c:pt idx="144">
                  <c:v>27</c:v>
                </c:pt>
                <c:pt idx="145">
                  <c:v>8</c:v>
                </c:pt>
                <c:pt idx="146">
                  <c:v>4</c:v>
                </c:pt>
                <c:pt idx="147">
                  <c:v>36</c:v>
                </c:pt>
                <c:pt idx="148">
                  <c:v>3</c:v>
                </c:pt>
                <c:pt idx="149">
                  <c:v>1</c:v>
                </c:pt>
                <c:pt idx="150">
                  <c:v>10</c:v>
                </c:pt>
                <c:pt idx="151">
                  <c:v>11</c:v>
                </c:pt>
                <c:pt idx="152">
                  <c:v>19</c:v>
                </c:pt>
                <c:pt idx="153">
                  <c:v>1</c:v>
                </c:pt>
                <c:pt idx="154">
                  <c:v>9</c:v>
                </c:pt>
                <c:pt idx="155">
                  <c:v>8</c:v>
                </c:pt>
                <c:pt idx="156">
                  <c:v>20</c:v>
                </c:pt>
                <c:pt idx="157">
                  <c:v>14</c:v>
                </c:pt>
                <c:pt idx="158">
                  <c:v>17</c:v>
                </c:pt>
                <c:pt idx="159">
                  <c:v>3</c:v>
                </c:pt>
                <c:pt idx="160">
                  <c:v>21</c:v>
                </c:pt>
                <c:pt idx="161">
                  <c:v>11</c:v>
                </c:pt>
                <c:pt idx="162">
                  <c:v>4</c:v>
                </c:pt>
                <c:pt idx="163">
                  <c:v>7</c:v>
                </c:pt>
                <c:pt idx="164">
                  <c:v>3</c:v>
                </c:pt>
                <c:pt idx="165">
                  <c:v>11</c:v>
                </c:pt>
                <c:pt idx="166">
                  <c:v>12</c:v>
                </c:pt>
                <c:pt idx="167">
                  <c:v>18</c:v>
                </c:pt>
                <c:pt idx="168">
                  <c:v>3</c:v>
                </c:pt>
                <c:pt idx="169">
                  <c:v>13</c:v>
                </c:pt>
                <c:pt idx="170">
                  <c:v>11</c:v>
                </c:pt>
                <c:pt idx="171">
                  <c:v>11</c:v>
                </c:pt>
                <c:pt idx="172">
                  <c:v>0</c:v>
                </c:pt>
                <c:pt idx="173">
                  <c:v>3</c:v>
                </c:pt>
                <c:pt idx="174">
                  <c:v>10</c:v>
                </c:pt>
                <c:pt idx="175">
                  <c:v>16</c:v>
                </c:pt>
                <c:pt idx="176">
                  <c:v>24</c:v>
                </c:pt>
                <c:pt idx="177">
                  <c:v>18</c:v>
                </c:pt>
                <c:pt idx="178">
                  <c:v>30</c:v>
                </c:pt>
                <c:pt idx="179">
                  <c:v>4</c:v>
                </c:pt>
                <c:pt idx="180">
                  <c:v>8</c:v>
                </c:pt>
                <c:pt idx="181">
                  <c:v>1</c:v>
                </c:pt>
                <c:pt idx="182">
                  <c:v>12</c:v>
                </c:pt>
                <c:pt idx="183">
                  <c:v>30</c:v>
                </c:pt>
                <c:pt idx="184">
                  <c:v>26</c:v>
                </c:pt>
                <c:pt idx="185">
                  <c:v>3</c:v>
                </c:pt>
                <c:pt idx="186">
                  <c:v>15</c:v>
                </c:pt>
                <c:pt idx="187">
                  <c:v>34</c:v>
                </c:pt>
                <c:pt idx="188">
                  <c:v>9</c:v>
                </c:pt>
                <c:pt idx="189">
                  <c:v>31</c:v>
                </c:pt>
                <c:pt idx="190">
                  <c:v>6</c:v>
                </c:pt>
                <c:pt idx="191">
                  <c:v>9</c:v>
                </c:pt>
                <c:pt idx="192">
                  <c:v>4</c:v>
                </c:pt>
                <c:pt idx="193">
                  <c:v>6</c:v>
                </c:pt>
                <c:pt idx="194">
                  <c:v>2</c:v>
                </c:pt>
                <c:pt idx="195">
                  <c:v>13</c:v>
                </c:pt>
                <c:pt idx="196">
                  <c:v>22</c:v>
                </c:pt>
                <c:pt idx="197">
                  <c:v>8</c:v>
                </c:pt>
                <c:pt idx="198">
                  <c:v>6</c:v>
                </c:pt>
                <c:pt idx="199">
                  <c:v>14</c:v>
                </c:pt>
                <c:pt idx="200">
                  <c:v>14</c:v>
                </c:pt>
                <c:pt idx="201">
                  <c:v>8</c:v>
                </c:pt>
                <c:pt idx="202">
                  <c:v>22</c:v>
                </c:pt>
                <c:pt idx="203">
                  <c:v>6</c:v>
                </c:pt>
                <c:pt idx="204">
                  <c:v>1</c:v>
                </c:pt>
                <c:pt idx="205">
                  <c:v>15</c:v>
                </c:pt>
                <c:pt idx="206">
                  <c:v>2</c:v>
                </c:pt>
                <c:pt idx="207">
                  <c:v>1</c:v>
                </c:pt>
                <c:pt idx="208">
                  <c:v>13</c:v>
                </c:pt>
                <c:pt idx="209">
                  <c:v>5</c:v>
                </c:pt>
                <c:pt idx="210">
                  <c:v>32</c:v>
                </c:pt>
                <c:pt idx="211">
                  <c:v>16</c:v>
                </c:pt>
                <c:pt idx="212">
                  <c:v>5</c:v>
                </c:pt>
                <c:pt idx="213">
                  <c:v>21</c:v>
                </c:pt>
                <c:pt idx="214">
                  <c:v>6</c:v>
                </c:pt>
                <c:pt idx="215">
                  <c:v>2</c:v>
                </c:pt>
                <c:pt idx="216">
                  <c:v>9</c:v>
                </c:pt>
                <c:pt idx="217">
                  <c:v>-2</c:v>
                </c:pt>
                <c:pt idx="218">
                  <c:v>4</c:v>
                </c:pt>
                <c:pt idx="219">
                  <c:v>0</c:v>
                </c:pt>
                <c:pt idx="220">
                  <c:v>35</c:v>
                </c:pt>
                <c:pt idx="221">
                  <c:v>0</c:v>
                </c:pt>
                <c:pt idx="222">
                  <c:v>16</c:v>
                </c:pt>
                <c:pt idx="223">
                  <c:v>19</c:v>
                </c:pt>
                <c:pt idx="224">
                  <c:v>11</c:v>
                </c:pt>
                <c:pt idx="225">
                  <c:v>1</c:v>
                </c:pt>
                <c:pt idx="226">
                  <c:v>7</c:v>
                </c:pt>
                <c:pt idx="227">
                  <c:v>3</c:v>
                </c:pt>
                <c:pt idx="228">
                  <c:v>0</c:v>
                </c:pt>
                <c:pt idx="229">
                  <c:v>34</c:v>
                </c:pt>
                <c:pt idx="230">
                  <c:v>32</c:v>
                </c:pt>
                <c:pt idx="231">
                  <c:v>0</c:v>
                </c:pt>
                <c:pt idx="232">
                  <c:v>22</c:v>
                </c:pt>
                <c:pt idx="233">
                  <c:v>11</c:v>
                </c:pt>
                <c:pt idx="234">
                  <c:v>7</c:v>
                </c:pt>
                <c:pt idx="235">
                  <c:v>5</c:v>
                </c:pt>
                <c:pt idx="236">
                  <c:v>1</c:v>
                </c:pt>
                <c:pt idx="237">
                  <c:v>21</c:v>
                </c:pt>
                <c:pt idx="238">
                  <c:v>3</c:v>
                </c:pt>
                <c:pt idx="239">
                  <c:v>70</c:v>
                </c:pt>
                <c:pt idx="240">
                  <c:v>13</c:v>
                </c:pt>
                <c:pt idx="241">
                  <c:v>3</c:v>
                </c:pt>
                <c:pt idx="242">
                  <c:v>8</c:v>
                </c:pt>
                <c:pt idx="243">
                  <c:v>19</c:v>
                </c:pt>
                <c:pt idx="244">
                  <c:v>18</c:v>
                </c:pt>
                <c:pt idx="245">
                  <c:v>7</c:v>
                </c:pt>
                <c:pt idx="246">
                  <c:v>16</c:v>
                </c:pt>
                <c:pt idx="247">
                  <c:v>3</c:v>
                </c:pt>
                <c:pt idx="248">
                  <c:v>8</c:v>
                </c:pt>
                <c:pt idx="249">
                  <c:v>13</c:v>
                </c:pt>
                <c:pt idx="250">
                  <c:v>3</c:v>
                </c:pt>
                <c:pt idx="251">
                  <c:v>10</c:v>
                </c:pt>
                <c:pt idx="252">
                  <c:v>45</c:v>
                </c:pt>
                <c:pt idx="253">
                  <c:v>43</c:v>
                </c:pt>
                <c:pt idx="254">
                  <c:v>4</c:v>
                </c:pt>
                <c:pt idx="255">
                  <c:v>5</c:v>
                </c:pt>
                <c:pt idx="256">
                  <c:v>-1</c:v>
                </c:pt>
                <c:pt idx="257">
                  <c:v>14</c:v>
                </c:pt>
                <c:pt idx="258">
                  <c:v>1</c:v>
                </c:pt>
                <c:pt idx="259">
                  <c:v>24</c:v>
                </c:pt>
                <c:pt idx="260">
                  <c:v>9</c:v>
                </c:pt>
                <c:pt idx="261">
                  <c:v>8</c:v>
                </c:pt>
                <c:pt idx="262">
                  <c:v>45</c:v>
                </c:pt>
                <c:pt idx="263">
                  <c:v>10</c:v>
                </c:pt>
                <c:pt idx="264">
                  <c:v>48</c:v>
                </c:pt>
                <c:pt idx="265">
                  <c:v>20</c:v>
                </c:pt>
                <c:pt idx="266">
                  <c:v>14</c:v>
                </c:pt>
                <c:pt idx="267">
                  <c:v>8</c:v>
                </c:pt>
                <c:pt idx="268">
                  <c:v>2</c:v>
                </c:pt>
                <c:pt idx="269">
                  <c:v>7</c:v>
                </c:pt>
                <c:pt idx="270">
                  <c:v>8</c:v>
                </c:pt>
                <c:pt idx="271">
                  <c:v>13</c:v>
                </c:pt>
                <c:pt idx="272">
                  <c:v>4</c:v>
                </c:pt>
                <c:pt idx="273">
                  <c:v>19</c:v>
                </c:pt>
                <c:pt idx="274">
                  <c:v>32</c:v>
                </c:pt>
                <c:pt idx="275">
                  <c:v>24</c:v>
                </c:pt>
                <c:pt idx="276">
                  <c:v>8</c:v>
                </c:pt>
                <c:pt idx="277">
                  <c:v>5</c:v>
                </c:pt>
                <c:pt idx="278">
                  <c:v>22</c:v>
                </c:pt>
                <c:pt idx="279">
                  <c:v>11</c:v>
                </c:pt>
                <c:pt idx="280">
                  <c:v>12</c:v>
                </c:pt>
                <c:pt idx="281">
                  <c:v>14</c:v>
                </c:pt>
                <c:pt idx="282">
                  <c:v>4</c:v>
                </c:pt>
                <c:pt idx="283">
                  <c:v>23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13</c:v>
                </c:pt>
                <c:pt idx="288">
                  <c:v>3</c:v>
                </c:pt>
                <c:pt idx="289">
                  <c:v>1</c:v>
                </c:pt>
                <c:pt idx="290">
                  <c:v>6</c:v>
                </c:pt>
                <c:pt idx="291">
                  <c:v>13</c:v>
                </c:pt>
                <c:pt idx="292">
                  <c:v>13</c:v>
                </c:pt>
                <c:pt idx="293">
                  <c:v>4</c:v>
                </c:pt>
                <c:pt idx="294">
                  <c:v>4</c:v>
                </c:pt>
                <c:pt idx="295">
                  <c:v>1</c:v>
                </c:pt>
                <c:pt idx="296">
                  <c:v>7</c:v>
                </c:pt>
                <c:pt idx="297">
                  <c:v>15</c:v>
                </c:pt>
                <c:pt idx="298">
                  <c:v>0</c:v>
                </c:pt>
                <c:pt idx="299">
                  <c:v>13</c:v>
                </c:pt>
                <c:pt idx="300">
                  <c:v>32</c:v>
                </c:pt>
                <c:pt idx="301">
                  <c:v>5</c:v>
                </c:pt>
                <c:pt idx="302">
                  <c:v>6</c:v>
                </c:pt>
                <c:pt idx="303">
                  <c:v>21</c:v>
                </c:pt>
                <c:pt idx="304">
                  <c:v>29</c:v>
                </c:pt>
                <c:pt idx="305">
                  <c:v>47</c:v>
                </c:pt>
                <c:pt idx="306">
                  <c:v>9</c:v>
                </c:pt>
                <c:pt idx="307">
                  <c:v>9</c:v>
                </c:pt>
                <c:pt idx="308">
                  <c:v>4</c:v>
                </c:pt>
                <c:pt idx="309">
                  <c:v>18</c:v>
                </c:pt>
                <c:pt idx="310">
                  <c:v>6</c:v>
                </c:pt>
                <c:pt idx="311">
                  <c:v>27</c:v>
                </c:pt>
                <c:pt idx="312">
                  <c:v>36</c:v>
                </c:pt>
                <c:pt idx="313">
                  <c:v>36</c:v>
                </c:pt>
                <c:pt idx="314">
                  <c:v>9</c:v>
                </c:pt>
                <c:pt idx="315">
                  <c:v>11</c:v>
                </c:pt>
                <c:pt idx="316">
                  <c:v>3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115328"/>
        <c:axId val="244116864"/>
      </c:scatterChart>
      <c:valAx>
        <c:axId val="244115328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244116864"/>
        <c:crosses val="autoZero"/>
        <c:crossBetween val="midCat"/>
      </c:valAx>
      <c:valAx>
        <c:axId val="244116864"/>
        <c:scaling>
          <c:orientation val="minMax"/>
          <c:min val="-2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41153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Pacific Halibut, British Columbia, 1982</c:v>
          </c:tx>
          <c:spPr>
            <a:ln w="28575">
              <a:noFill/>
            </a:ln>
          </c:spPr>
          <c:xVal>
            <c:numRef>
              <c:f>MLE!$J$2:$J$1048576</c:f>
              <c:numCache>
                <c:formatCode>General</c:formatCode>
                <c:ptCount val="1048575"/>
                <c:pt idx="0">
                  <c:v>73</c:v>
                </c:pt>
                <c:pt idx="1">
                  <c:v>65</c:v>
                </c:pt>
                <c:pt idx="2">
                  <c:v>55</c:v>
                </c:pt>
                <c:pt idx="3">
                  <c:v>67</c:v>
                </c:pt>
                <c:pt idx="4">
                  <c:v>78</c:v>
                </c:pt>
                <c:pt idx="5">
                  <c:v>84</c:v>
                </c:pt>
                <c:pt idx="6">
                  <c:v>72</c:v>
                </c:pt>
                <c:pt idx="7">
                  <c:v>57</c:v>
                </c:pt>
                <c:pt idx="8">
                  <c:v>63</c:v>
                </c:pt>
                <c:pt idx="9">
                  <c:v>68</c:v>
                </c:pt>
                <c:pt idx="10">
                  <c:v>76</c:v>
                </c:pt>
                <c:pt idx="11">
                  <c:v>82</c:v>
                </c:pt>
                <c:pt idx="12">
                  <c:v>74</c:v>
                </c:pt>
                <c:pt idx="13">
                  <c:v>54</c:v>
                </c:pt>
                <c:pt idx="14">
                  <c:v>78</c:v>
                </c:pt>
                <c:pt idx="15">
                  <c:v>55</c:v>
                </c:pt>
                <c:pt idx="16">
                  <c:v>91</c:v>
                </c:pt>
                <c:pt idx="17">
                  <c:v>85</c:v>
                </c:pt>
                <c:pt idx="18">
                  <c:v>179</c:v>
                </c:pt>
                <c:pt idx="19">
                  <c:v>70</c:v>
                </c:pt>
                <c:pt idx="20">
                  <c:v>72</c:v>
                </c:pt>
                <c:pt idx="21">
                  <c:v>89</c:v>
                </c:pt>
                <c:pt idx="22">
                  <c:v>45</c:v>
                </c:pt>
                <c:pt idx="23">
                  <c:v>70</c:v>
                </c:pt>
                <c:pt idx="24">
                  <c:v>78</c:v>
                </c:pt>
                <c:pt idx="25">
                  <c:v>57</c:v>
                </c:pt>
                <c:pt idx="26">
                  <c:v>77</c:v>
                </c:pt>
                <c:pt idx="27">
                  <c:v>82</c:v>
                </c:pt>
                <c:pt idx="28">
                  <c:v>112</c:v>
                </c:pt>
                <c:pt idx="29">
                  <c:v>72</c:v>
                </c:pt>
                <c:pt idx="30">
                  <c:v>70</c:v>
                </c:pt>
                <c:pt idx="31">
                  <c:v>76</c:v>
                </c:pt>
                <c:pt idx="32">
                  <c:v>66</c:v>
                </c:pt>
                <c:pt idx="33">
                  <c:v>89</c:v>
                </c:pt>
                <c:pt idx="34">
                  <c:v>68</c:v>
                </c:pt>
                <c:pt idx="35">
                  <c:v>83</c:v>
                </c:pt>
                <c:pt idx="36">
                  <c:v>71</c:v>
                </c:pt>
                <c:pt idx="37">
                  <c:v>70</c:v>
                </c:pt>
                <c:pt idx="38">
                  <c:v>82</c:v>
                </c:pt>
                <c:pt idx="39">
                  <c:v>59</c:v>
                </c:pt>
                <c:pt idx="40">
                  <c:v>85</c:v>
                </c:pt>
                <c:pt idx="41">
                  <c:v>80</c:v>
                </c:pt>
                <c:pt idx="42">
                  <c:v>91</c:v>
                </c:pt>
                <c:pt idx="43">
                  <c:v>57</c:v>
                </c:pt>
                <c:pt idx="44">
                  <c:v>83</c:v>
                </c:pt>
                <c:pt idx="45">
                  <c:v>49</c:v>
                </c:pt>
                <c:pt idx="46">
                  <c:v>85</c:v>
                </c:pt>
                <c:pt idx="47">
                  <c:v>83</c:v>
                </c:pt>
                <c:pt idx="48">
                  <c:v>60</c:v>
                </c:pt>
                <c:pt idx="49">
                  <c:v>58</c:v>
                </c:pt>
                <c:pt idx="50">
                  <c:v>78</c:v>
                </c:pt>
                <c:pt idx="51">
                  <c:v>70</c:v>
                </c:pt>
                <c:pt idx="52">
                  <c:v>55</c:v>
                </c:pt>
                <c:pt idx="53">
                  <c:v>69</c:v>
                </c:pt>
                <c:pt idx="54">
                  <c:v>64</c:v>
                </c:pt>
                <c:pt idx="55">
                  <c:v>83</c:v>
                </c:pt>
                <c:pt idx="56">
                  <c:v>54</c:v>
                </c:pt>
                <c:pt idx="57">
                  <c:v>84</c:v>
                </c:pt>
                <c:pt idx="58">
                  <c:v>48</c:v>
                </c:pt>
                <c:pt idx="59">
                  <c:v>110</c:v>
                </c:pt>
                <c:pt idx="60">
                  <c:v>74</c:v>
                </c:pt>
                <c:pt idx="61">
                  <c:v>88</c:v>
                </c:pt>
                <c:pt idx="62">
                  <c:v>82</c:v>
                </c:pt>
                <c:pt idx="63">
                  <c:v>70</c:v>
                </c:pt>
                <c:pt idx="64">
                  <c:v>79</c:v>
                </c:pt>
                <c:pt idx="65">
                  <c:v>79</c:v>
                </c:pt>
                <c:pt idx="66">
                  <c:v>96</c:v>
                </c:pt>
                <c:pt idx="67">
                  <c:v>76</c:v>
                </c:pt>
                <c:pt idx="68">
                  <c:v>81</c:v>
                </c:pt>
                <c:pt idx="69">
                  <c:v>78</c:v>
                </c:pt>
                <c:pt idx="70">
                  <c:v>147</c:v>
                </c:pt>
                <c:pt idx="71">
                  <c:v>65</c:v>
                </c:pt>
                <c:pt idx="72">
                  <c:v>116</c:v>
                </c:pt>
                <c:pt idx="73">
                  <c:v>73</c:v>
                </c:pt>
                <c:pt idx="74">
                  <c:v>68</c:v>
                </c:pt>
                <c:pt idx="75">
                  <c:v>77</c:v>
                </c:pt>
                <c:pt idx="76">
                  <c:v>89</c:v>
                </c:pt>
                <c:pt idx="77">
                  <c:v>72</c:v>
                </c:pt>
                <c:pt idx="78">
                  <c:v>63</c:v>
                </c:pt>
                <c:pt idx="79">
                  <c:v>56</c:v>
                </c:pt>
                <c:pt idx="80">
                  <c:v>86</c:v>
                </c:pt>
                <c:pt idx="81">
                  <c:v>79</c:v>
                </c:pt>
                <c:pt idx="82">
                  <c:v>77</c:v>
                </c:pt>
                <c:pt idx="83">
                  <c:v>81</c:v>
                </c:pt>
                <c:pt idx="84">
                  <c:v>115</c:v>
                </c:pt>
                <c:pt idx="85">
                  <c:v>74</c:v>
                </c:pt>
                <c:pt idx="86">
                  <c:v>128</c:v>
                </c:pt>
                <c:pt idx="87">
                  <c:v>94</c:v>
                </c:pt>
                <c:pt idx="88">
                  <c:v>97</c:v>
                </c:pt>
                <c:pt idx="89">
                  <c:v>62</c:v>
                </c:pt>
                <c:pt idx="90">
                  <c:v>96</c:v>
                </c:pt>
                <c:pt idx="91">
                  <c:v>72</c:v>
                </c:pt>
                <c:pt idx="92">
                  <c:v>86</c:v>
                </c:pt>
                <c:pt idx="93">
                  <c:v>72</c:v>
                </c:pt>
                <c:pt idx="94">
                  <c:v>58</c:v>
                </c:pt>
                <c:pt idx="95">
                  <c:v>88</c:v>
                </c:pt>
                <c:pt idx="96">
                  <c:v>81</c:v>
                </c:pt>
                <c:pt idx="97">
                  <c:v>92</c:v>
                </c:pt>
                <c:pt idx="98">
                  <c:v>67</c:v>
                </c:pt>
                <c:pt idx="99">
                  <c:v>86</c:v>
                </c:pt>
                <c:pt idx="100">
                  <c:v>86</c:v>
                </c:pt>
                <c:pt idx="101">
                  <c:v>73</c:v>
                </c:pt>
                <c:pt idx="102">
                  <c:v>78</c:v>
                </c:pt>
                <c:pt idx="103">
                  <c:v>68</c:v>
                </c:pt>
                <c:pt idx="104">
                  <c:v>80</c:v>
                </c:pt>
                <c:pt idx="105">
                  <c:v>88</c:v>
                </c:pt>
                <c:pt idx="106">
                  <c:v>60</c:v>
                </c:pt>
                <c:pt idx="107">
                  <c:v>77</c:v>
                </c:pt>
                <c:pt idx="108">
                  <c:v>76</c:v>
                </c:pt>
                <c:pt idx="109">
                  <c:v>91</c:v>
                </c:pt>
                <c:pt idx="110">
                  <c:v>77</c:v>
                </c:pt>
                <c:pt idx="111">
                  <c:v>52</c:v>
                </c:pt>
                <c:pt idx="112">
                  <c:v>100</c:v>
                </c:pt>
                <c:pt idx="113">
                  <c:v>98</c:v>
                </c:pt>
                <c:pt idx="114">
                  <c:v>64</c:v>
                </c:pt>
                <c:pt idx="115">
                  <c:v>77</c:v>
                </c:pt>
                <c:pt idx="116">
                  <c:v>87</c:v>
                </c:pt>
                <c:pt idx="117">
                  <c:v>87</c:v>
                </c:pt>
                <c:pt idx="118">
                  <c:v>106</c:v>
                </c:pt>
                <c:pt idx="119">
                  <c:v>103</c:v>
                </c:pt>
                <c:pt idx="120">
                  <c:v>76</c:v>
                </c:pt>
                <c:pt idx="121">
                  <c:v>83</c:v>
                </c:pt>
                <c:pt idx="122">
                  <c:v>75</c:v>
                </c:pt>
                <c:pt idx="123">
                  <c:v>68</c:v>
                </c:pt>
                <c:pt idx="124">
                  <c:v>75</c:v>
                </c:pt>
                <c:pt idx="125">
                  <c:v>68</c:v>
                </c:pt>
                <c:pt idx="126">
                  <c:v>65</c:v>
                </c:pt>
                <c:pt idx="127">
                  <c:v>58</c:v>
                </c:pt>
                <c:pt idx="128">
                  <c:v>91</c:v>
                </c:pt>
                <c:pt idx="129">
                  <c:v>75</c:v>
                </c:pt>
                <c:pt idx="130">
                  <c:v>74</c:v>
                </c:pt>
                <c:pt idx="131">
                  <c:v>60</c:v>
                </c:pt>
                <c:pt idx="132">
                  <c:v>62</c:v>
                </c:pt>
                <c:pt idx="133">
                  <c:v>85</c:v>
                </c:pt>
                <c:pt idx="134">
                  <c:v>70</c:v>
                </c:pt>
                <c:pt idx="135">
                  <c:v>92</c:v>
                </c:pt>
                <c:pt idx="136">
                  <c:v>126</c:v>
                </c:pt>
                <c:pt idx="137">
                  <c:v>53</c:v>
                </c:pt>
                <c:pt idx="138">
                  <c:v>83</c:v>
                </c:pt>
                <c:pt idx="139">
                  <c:v>70</c:v>
                </c:pt>
                <c:pt idx="140">
                  <c:v>68</c:v>
                </c:pt>
                <c:pt idx="141">
                  <c:v>67</c:v>
                </c:pt>
                <c:pt idx="142">
                  <c:v>89</c:v>
                </c:pt>
                <c:pt idx="143">
                  <c:v>81</c:v>
                </c:pt>
                <c:pt idx="144">
                  <c:v>68</c:v>
                </c:pt>
                <c:pt idx="145">
                  <c:v>73</c:v>
                </c:pt>
                <c:pt idx="146">
                  <c:v>56</c:v>
                </c:pt>
                <c:pt idx="147">
                  <c:v>60</c:v>
                </c:pt>
                <c:pt idx="148">
                  <c:v>83</c:v>
                </c:pt>
                <c:pt idx="149">
                  <c:v>83</c:v>
                </c:pt>
                <c:pt idx="150">
                  <c:v>131</c:v>
                </c:pt>
                <c:pt idx="151">
                  <c:v>83</c:v>
                </c:pt>
                <c:pt idx="152">
                  <c:v>88</c:v>
                </c:pt>
                <c:pt idx="153">
                  <c:v>77</c:v>
                </c:pt>
                <c:pt idx="154">
                  <c:v>71</c:v>
                </c:pt>
                <c:pt idx="155">
                  <c:v>65</c:v>
                </c:pt>
                <c:pt idx="156">
                  <c:v>95</c:v>
                </c:pt>
                <c:pt idx="157">
                  <c:v>71</c:v>
                </c:pt>
                <c:pt idx="158">
                  <c:v>75</c:v>
                </c:pt>
                <c:pt idx="159">
                  <c:v>72</c:v>
                </c:pt>
                <c:pt idx="160">
                  <c:v>64</c:v>
                </c:pt>
                <c:pt idx="161">
                  <c:v>74</c:v>
                </c:pt>
                <c:pt idx="162">
                  <c:v>73</c:v>
                </c:pt>
                <c:pt idx="163">
                  <c:v>133</c:v>
                </c:pt>
                <c:pt idx="164">
                  <c:v>73</c:v>
                </c:pt>
                <c:pt idx="165">
                  <c:v>71</c:v>
                </c:pt>
                <c:pt idx="166">
                  <c:v>51</c:v>
                </c:pt>
                <c:pt idx="167">
                  <c:v>68</c:v>
                </c:pt>
                <c:pt idx="168">
                  <c:v>85</c:v>
                </c:pt>
                <c:pt idx="169">
                  <c:v>77</c:v>
                </c:pt>
                <c:pt idx="170">
                  <c:v>69</c:v>
                </c:pt>
                <c:pt idx="171">
                  <c:v>72</c:v>
                </c:pt>
                <c:pt idx="172">
                  <c:v>77</c:v>
                </c:pt>
                <c:pt idx="173">
                  <c:v>63</c:v>
                </c:pt>
                <c:pt idx="174">
                  <c:v>76</c:v>
                </c:pt>
                <c:pt idx="175">
                  <c:v>101</c:v>
                </c:pt>
                <c:pt idx="176">
                  <c:v>84</c:v>
                </c:pt>
                <c:pt idx="177">
                  <c:v>80</c:v>
                </c:pt>
                <c:pt idx="178">
                  <c:v>93</c:v>
                </c:pt>
                <c:pt idx="179">
                  <c:v>67</c:v>
                </c:pt>
                <c:pt idx="180">
                  <c:v>83</c:v>
                </c:pt>
                <c:pt idx="181">
                  <c:v>81</c:v>
                </c:pt>
                <c:pt idx="182">
                  <c:v>60</c:v>
                </c:pt>
                <c:pt idx="183">
                  <c:v>107</c:v>
                </c:pt>
                <c:pt idx="184">
                  <c:v>70</c:v>
                </c:pt>
                <c:pt idx="185">
                  <c:v>80</c:v>
                </c:pt>
                <c:pt idx="186">
                  <c:v>78</c:v>
                </c:pt>
                <c:pt idx="187">
                  <c:v>75</c:v>
                </c:pt>
                <c:pt idx="188">
                  <c:v>92</c:v>
                </c:pt>
                <c:pt idx="189">
                  <c:v>55</c:v>
                </c:pt>
                <c:pt idx="190">
                  <c:v>61</c:v>
                </c:pt>
                <c:pt idx="191">
                  <c:v>54</c:v>
                </c:pt>
                <c:pt idx="192">
                  <c:v>109</c:v>
                </c:pt>
                <c:pt idx="193">
                  <c:v>76</c:v>
                </c:pt>
                <c:pt idx="194">
                  <c:v>92</c:v>
                </c:pt>
                <c:pt idx="195">
                  <c:v>67</c:v>
                </c:pt>
                <c:pt idx="196">
                  <c:v>57</c:v>
                </c:pt>
                <c:pt idx="197">
                  <c:v>88</c:v>
                </c:pt>
                <c:pt idx="198">
                  <c:v>75</c:v>
                </c:pt>
                <c:pt idx="199">
                  <c:v>83</c:v>
                </c:pt>
                <c:pt idx="200">
                  <c:v>60</c:v>
                </c:pt>
                <c:pt idx="201">
                  <c:v>52</c:v>
                </c:pt>
                <c:pt idx="202">
                  <c:v>80</c:v>
                </c:pt>
                <c:pt idx="203">
                  <c:v>66</c:v>
                </c:pt>
                <c:pt idx="204">
                  <c:v>81</c:v>
                </c:pt>
                <c:pt idx="205">
                  <c:v>68</c:v>
                </c:pt>
                <c:pt idx="206">
                  <c:v>87</c:v>
                </c:pt>
                <c:pt idx="207">
                  <c:v>81</c:v>
                </c:pt>
                <c:pt idx="208">
                  <c:v>66</c:v>
                </c:pt>
                <c:pt idx="209">
                  <c:v>56</c:v>
                </c:pt>
                <c:pt idx="210">
                  <c:v>59</c:v>
                </c:pt>
                <c:pt idx="211">
                  <c:v>70</c:v>
                </c:pt>
                <c:pt idx="212">
                  <c:v>99</c:v>
                </c:pt>
                <c:pt idx="213">
                  <c:v>75</c:v>
                </c:pt>
                <c:pt idx="214">
                  <c:v>77</c:v>
                </c:pt>
                <c:pt idx="215">
                  <c:v>87</c:v>
                </c:pt>
                <c:pt idx="216">
                  <c:v>52</c:v>
                </c:pt>
                <c:pt idx="217">
                  <c:v>54</c:v>
                </c:pt>
                <c:pt idx="218">
                  <c:v>81</c:v>
                </c:pt>
                <c:pt idx="219">
                  <c:v>72</c:v>
                </c:pt>
                <c:pt idx="220">
                  <c:v>50</c:v>
                </c:pt>
                <c:pt idx="221">
                  <c:v>81</c:v>
                </c:pt>
                <c:pt idx="222">
                  <c:v>72</c:v>
                </c:pt>
                <c:pt idx="223">
                  <c:v>127</c:v>
                </c:pt>
                <c:pt idx="224">
                  <c:v>74</c:v>
                </c:pt>
                <c:pt idx="225">
                  <c:v>101</c:v>
                </c:pt>
                <c:pt idx="226">
                  <c:v>53</c:v>
                </c:pt>
                <c:pt idx="227">
                  <c:v>85</c:v>
                </c:pt>
                <c:pt idx="228">
                  <c:v>52</c:v>
                </c:pt>
                <c:pt idx="229">
                  <c:v>60</c:v>
                </c:pt>
                <c:pt idx="230">
                  <c:v>51</c:v>
                </c:pt>
                <c:pt idx="231">
                  <c:v>60</c:v>
                </c:pt>
                <c:pt idx="232">
                  <c:v>88</c:v>
                </c:pt>
                <c:pt idx="233">
                  <c:v>78</c:v>
                </c:pt>
                <c:pt idx="234">
                  <c:v>75</c:v>
                </c:pt>
                <c:pt idx="235">
                  <c:v>88</c:v>
                </c:pt>
                <c:pt idx="236">
                  <c:v>88</c:v>
                </c:pt>
                <c:pt idx="237">
                  <c:v>65</c:v>
                </c:pt>
                <c:pt idx="238">
                  <c:v>78</c:v>
                </c:pt>
                <c:pt idx="239">
                  <c:v>69</c:v>
                </c:pt>
                <c:pt idx="240">
                  <c:v>73</c:v>
                </c:pt>
                <c:pt idx="241">
                  <c:v>71</c:v>
                </c:pt>
                <c:pt idx="242">
                  <c:v>91</c:v>
                </c:pt>
                <c:pt idx="243">
                  <c:v>56</c:v>
                </c:pt>
                <c:pt idx="244">
                  <c:v>67</c:v>
                </c:pt>
                <c:pt idx="245">
                  <c:v>74</c:v>
                </c:pt>
                <c:pt idx="246">
                  <c:v>74</c:v>
                </c:pt>
                <c:pt idx="247">
                  <c:v>109</c:v>
                </c:pt>
                <c:pt idx="248">
                  <c:v>84</c:v>
                </c:pt>
                <c:pt idx="249">
                  <c:v>66</c:v>
                </c:pt>
                <c:pt idx="250">
                  <c:v>80</c:v>
                </c:pt>
                <c:pt idx="251">
                  <c:v>79</c:v>
                </c:pt>
                <c:pt idx="252">
                  <c:v>42</c:v>
                </c:pt>
                <c:pt idx="253">
                  <c:v>49</c:v>
                </c:pt>
                <c:pt idx="254">
                  <c:v>96</c:v>
                </c:pt>
                <c:pt idx="255">
                  <c:v>82</c:v>
                </c:pt>
                <c:pt idx="256">
                  <c:v>64</c:v>
                </c:pt>
                <c:pt idx="257">
                  <c:v>61</c:v>
                </c:pt>
                <c:pt idx="258">
                  <c:v>84</c:v>
                </c:pt>
                <c:pt idx="259">
                  <c:v>99</c:v>
                </c:pt>
                <c:pt idx="260">
                  <c:v>83</c:v>
                </c:pt>
                <c:pt idx="261">
                  <c:v>76</c:v>
                </c:pt>
                <c:pt idx="262">
                  <c:v>68</c:v>
                </c:pt>
                <c:pt idx="263">
                  <c:v>59</c:v>
                </c:pt>
                <c:pt idx="264">
                  <c:v>92</c:v>
                </c:pt>
                <c:pt idx="265">
                  <c:v>84</c:v>
                </c:pt>
                <c:pt idx="266">
                  <c:v>73</c:v>
                </c:pt>
                <c:pt idx="267">
                  <c:v>72</c:v>
                </c:pt>
                <c:pt idx="268">
                  <c:v>94</c:v>
                </c:pt>
                <c:pt idx="269">
                  <c:v>130</c:v>
                </c:pt>
                <c:pt idx="270">
                  <c:v>88</c:v>
                </c:pt>
                <c:pt idx="271">
                  <c:v>72</c:v>
                </c:pt>
                <c:pt idx="272">
                  <c:v>80</c:v>
                </c:pt>
                <c:pt idx="273">
                  <c:v>118</c:v>
                </c:pt>
                <c:pt idx="274">
                  <c:v>75</c:v>
                </c:pt>
                <c:pt idx="275">
                  <c:v>78</c:v>
                </c:pt>
                <c:pt idx="276">
                  <c:v>82</c:v>
                </c:pt>
                <c:pt idx="277">
                  <c:v>101</c:v>
                </c:pt>
                <c:pt idx="278">
                  <c:v>77</c:v>
                </c:pt>
                <c:pt idx="279">
                  <c:v>81</c:v>
                </c:pt>
                <c:pt idx="280">
                  <c:v>74</c:v>
                </c:pt>
                <c:pt idx="281">
                  <c:v>57</c:v>
                </c:pt>
                <c:pt idx="282">
                  <c:v>56</c:v>
                </c:pt>
                <c:pt idx="283">
                  <c:v>66</c:v>
                </c:pt>
                <c:pt idx="284">
                  <c:v>58</c:v>
                </c:pt>
                <c:pt idx="285">
                  <c:v>67</c:v>
                </c:pt>
                <c:pt idx="286">
                  <c:v>57</c:v>
                </c:pt>
                <c:pt idx="287">
                  <c:v>118</c:v>
                </c:pt>
                <c:pt idx="288">
                  <c:v>82</c:v>
                </c:pt>
                <c:pt idx="289">
                  <c:v>92</c:v>
                </c:pt>
                <c:pt idx="290">
                  <c:v>59</c:v>
                </c:pt>
                <c:pt idx="291">
                  <c:v>81</c:v>
                </c:pt>
                <c:pt idx="292">
                  <c:v>65</c:v>
                </c:pt>
                <c:pt idx="293">
                  <c:v>77</c:v>
                </c:pt>
                <c:pt idx="294">
                  <c:v>79</c:v>
                </c:pt>
                <c:pt idx="295">
                  <c:v>76</c:v>
                </c:pt>
                <c:pt idx="296">
                  <c:v>86</c:v>
                </c:pt>
                <c:pt idx="297">
                  <c:v>74</c:v>
                </c:pt>
                <c:pt idx="298">
                  <c:v>74</c:v>
                </c:pt>
                <c:pt idx="299">
                  <c:v>81</c:v>
                </c:pt>
                <c:pt idx="300">
                  <c:v>65</c:v>
                </c:pt>
                <c:pt idx="301">
                  <c:v>66</c:v>
                </c:pt>
                <c:pt idx="302">
                  <c:v>72</c:v>
                </c:pt>
                <c:pt idx="303">
                  <c:v>67</c:v>
                </c:pt>
                <c:pt idx="304">
                  <c:v>65</c:v>
                </c:pt>
                <c:pt idx="305">
                  <c:v>72</c:v>
                </c:pt>
                <c:pt idx="306">
                  <c:v>65</c:v>
                </c:pt>
                <c:pt idx="307">
                  <c:v>49</c:v>
                </c:pt>
                <c:pt idx="308">
                  <c:v>66</c:v>
                </c:pt>
                <c:pt idx="309">
                  <c:v>61</c:v>
                </c:pt>
                <c:pt idx="310">
                  <c:v>146</c:v>
                </c:pt>
                <c:pt idx="311">
                  <c:v>55</c:v>
                </c:pt>
                <c:pt idx="312">
                  <c:v>88</c:v>
                </c:pt>
                <c:pt idx="313">
                  <c:v>57</c:v>
                </c:pt>
                <c:pt idx="314">
                  <c:v>77</c:v>
                </c:pt>
                <c:pt idx="315">
                  <c:v>105</c:v>
                </c:pt>
                <c:pt idx="316">
                  <c:v>82</c:v>
                </c:pt>
                <c:pt idx="317">
                  <c:v>84</c:v>
                </c:pt>
                <c:pt idx="318">
                  <c:v>74</c:v>
                </c:pt>
                <c:pt idx="319">
                  <c:v>75</c:v>
                </c:pt>
              </c:numCache>
            </c:numRef>
          </c:xVal>
          <c:yVal>
            <c:numRef>
              <c:f>MLE!$M$2:$M$1048576</c:f>
              <c:numCache>
                <c:formatCode>General</c:formatCode>
                <c:ptCount val="1048575"/>
                <c:pt idx="0">
                  <c:v>29</c:v>
                </c:pt>
                <c:pt idx="1">
                  <c:v>23</c:v>
                </c:pt>
                <c:pt idx="2">
                  <c:v>9</c:v>
                </c:pt>
                <c:pt idx="3">
                  <c:v>25</c:v>
                </c:pt>
                <c:pt idx="4">
                  <c:v>48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18</c:v>
                </c:pt>
                <c:pt idx="9">
                  <c:v>9</c:v>
                </c:pt>
                <c:pt idx="10">
                  <c:v>20</c:v>
                </c:pt>
                <c:pt idx="11">
                  <c:v>17</c:v>
                </c:pt>
                <c:pt idx="12">
                  <c:v>-1</c:v>
                </c:pt>
                <c:pt idx="13">
                  <c:v>35</c:v>
                </c:pt>
                <c:pt idx="14">
                  <c:v>5</c:v>
                </c:pt>
                <c:pt idx="15">
                  <c:v>3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-1</c:v>
                </c:pt>
                <c:pt idx="22">
                  <c:v>31</c:v>
                </c:pt>
                <c:pt idx="23">
                  <c:v>6</c:v>
                </c:pt>
                <c:pt idx="24">
                  <c:v>6</c:v>
                </c:pt>
                <c:pt idx="25">
                  <c:v>30</c:v>
                </c:pt>
                <c:pt idx="26">
                  <c:v>32</c:v>
                </c:pt>
                <c:pt idx="27">
                  <c:v>12</c:v>
                </c:pt>
                <c:pt idx="28">
                  <c:v>18</c:v>
                </c:pt>
                <c:pt idx="29">
                  <c:v>20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12</c:v>
                </c:pt>
                <c:pt idx="34">
                  <c:v>6</c:v>
                </c:pt>
                <c:pt idx="35">
                  <c:v>32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37</c:v>
                </c:pt>
                <c:pt idx="46">
                  <c:v>11</c:v>
                </c:pt>
                <c:pt idx="47">
                  <c:v>6</c:v>
                </c:pt>
                <c:pt idx="48">
                  <c:v>5</c:v>
                </c:pt>
                <c:pt idx="49">
                  <c:v>18</c:v>
                </c:pt>
                <c:pt idx="50">
                  <c:v>8</c:v>
                </c:pt>
                <c:pt idx="51">
                  <c:v>6</c:v>
                </c:pt>
                <c:pt idx="52">
                  <c:v>2</c:v>
                </c:pt>
                <c:pt idx="53">
                  <c:v>16</c:v>
                </c:pt>
                <c:pt idx="54">
                  <c:v>0</c:v>
                </c:pt>
                <c:pt idx="55">
                  <c:v>3</c:v>
                </c:pt>
                <c:pt idx="56">
                  <c:v>14</c:v>
                </c:pt>
                <c:pt idx="57">
                  <c:v>1</c:v>
                </c:pt>
                <c:pt idx="58">
                  <c:v>25</c:v>
                </c:pt>
                <c:pt idx="59">
                  <c:v>17</c:v>
                </c:pt>
                <c:pt idx="60">
                  <c:v>4</c:v>
                </c:pt>
                <c:pt idx="61">
                  <c:v>8</c:v>
                </c:pt>
                <c:pt idx="62">
                  <c:v>10</c:v>
                </c:pt>
                <c:pt idx="63">
                  <c:v>4</c:v>
                </c:pt>
                <c:pt idx="64">
                  <c:v>23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9</c:v>
                </c:pt>
                <c:pt idx="69">
                  <c:v>10</c:v>
                </c:pt>
                <c:pt idx="70">
                  <c:v>2</c:v>
                </c:pt>
                <c:pt idx="71">
                  <c:v>35</c:v>
                </c:pt>
                <c:pt idx="72">
                  <c:v>2</c:v>
                </c:pt>
                <c:pt idx="73">
                  <c:v>11</c:v>
                </c:pt>
                <c:pt idx="74">
                  <c:v>6</c:v>
                </c:pt>
                <c:pt idx="75">
                  <c:v>9</c:v>
                </c:pt>
                <c:pt idx="76">
                  <c:v>14</c:v>
                </c:pt>
                <c:pt idx="77">
                  <c:v>5</c:v>
                </c:pt>
                <c:pt idx="78">
                  <c:v>25</c:v>
                </c:pt>
                <c:pt idx="79">
                  <c:v>26</c:v>
                </c:pt>
                <c:pt idx="80">
                  <c:v>7</c:v>
                </c:pt>
                <c:pt idx="81">
                  <c:v>10</c:v>
                </c:pt>
                <c:pt idx="82">
                  <c:v>3</c:v>
                </c:pt>
                <c:pt idx="83">
                  <c:v>6</c:v>
                </c:pt>
                <c:pt idx="84">
                  <c:v>5</c:v>
                </c:pt>
                <c:pt idx="85">
                  <c:v>23</c:v>
                </c:pt>
                <c:pt idx="86">
                  <c:v>17</c:v>
                </c:pt>
                <c:pt idx="87">
                  <c:v>8</c:v>
                </c:pt>
                <c:pt idx="88">
                  <c:v>2</c:v>
                </c:pt>
                <c:pt idx="89">
                  <c:v>15</c:v>
                </c:pt>
                <c:pt idx="90">
                  <c:v>13</c:v>
                </c:pt>
                <c:pt idx="91">
                  <c:v>14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24</c:v>
                </c:pt>
                <c:pt idx="99">
                  <c:v>5</c:v>
                </c:pt>
                <c:pt idx="100">
                  <c:v>2</c:v>
                </c:pt>
                <c:pt idx="101">
                  <c:v>20</c:v>
                </c:pt>
                <c:pt idx="102">
                  <c:v>4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38</c:v>
                </c:pt>
                <c:pt idx="107">
                  <c:v>16</c:v>
                </c:pt>
                <c:pt idx="108">
                  <c:v>16</c:v>
                </c:pt>
                <c:pt idx="109">
                  <c:v>2</c:v>
                </c:pt>
                <c:pt idx="110">
                  <c:v>15</c:v>
                </c:pt>
                <c:pt idx="111">
                  <c:v>16</c:v>
                </c:pt>
                <c:pt idx="112">
                  <c:v>8</c:v>
                </c:pt>
                <c:pt idx="113">
                  <c:v>19</c:v>
                </c:pt>
                <c:pt idx="114">
                  <c:v>17</c:v>
                </c:pt>
                <c:pt idx="115">
                  <c:v>3</c:v>
                </c:pt>
                <c:pt idx="116">
                  <c:v>18</c:v>
                </c:pt>
                <c:pt idx="117">
                  <c:v>1</c:v>
                </c:pt>
                <c:pt idx="118">
                  <c:v>-1</c:v>
                </c:pt>
                <c:pt idx="119">
                  <c:v>11</c:v>
                </c:pt>
                <c:pt idx="120">
                  <c:v>4</c:v>
                </c:pt>
                <c:pt idx="121">
                  <c:v>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14</c:v>
                </c:pt>
                <c:pt idx="127">
                  <c:v>42</c:v>
                </c:pt>
                <c:pt idx="128">
                  <c:v>3</c:v>
                </c:pt>
                <c:pt idx="129">
                  <c:v>16</c:v>
                </c:pt>
                <c:pt idx="130">
                  <c:v>16</c:v>
                </c:pt>
                <c:pt idx="131">
                  <c:v>8</c:v>
                </c:pt>
                <c:pt idx="132">
                  <c:v>26</c:v>
                </c:pt>
                <c:pt idx="133">
                  <c:v>22</c:v>
                </c:pt>
                <c:pt idx="134">
                  <c:v>2</c:v>
                </c:pt>
                <c:pt idx="135">
                  <c:v>19</c:v>
                </c:pt>
                <c:pt idx="136">
                  <c:v>8</c:v>
                </c:pt>
                <c:pt idx="137">
                  <c:v>14</c:v>
                </c:pt>
                <c:pt idx="138">
                  <c:v>4</c:v>
                </c:pt>
                <c:pt idx="139">
                  <c:v>34</c:v>
                </c:pt>
                <c:pt idx="140">
                  <c:v>18</c:v>
                </c:pt>
                <c:pt idx="141">
                  <c:v>12</c:v>
                </c:pt>
                <c:pt idx="142">
                  <c:v>3</c:v>
                </c:pt>
                <c:pt idx="143">
                  <c:v>1</c:v>
                </c:pt>
                <c:pt idx="144">
                  <c:v>27</c:v>
                </c:pt>
                <c:pt idx="145">
                  <c:v>8</c:v>
                </c:pt>
                <c:pt idx="146">
                  <c:v>4</c:v>
                </c:pt>
                <c:pt idx="147">
                  <c:v>36</c:v>
                </c:pt>
                <c:pt idx="148">
                  <c:v>3</c:v>
                </c:pt>
                <c:pt idx="149">
                  <c:v>1</c:v>
                </c:pt>
                <c:pt idx="150">
                  <c:v>10</c:v>
                </c:pt>
                <c:pt idx="151">
                  <c:v>11</c:v>
                </c:pt>
                <c:pt idx="152">
                  <c:v>19</c:v>
                </c:pt>
                <c:pt idx="153">
                  <c:v>1</c:v>
                </c:pt>
                <c:pt idx="154">
                  <c:v>9</c:v>
                </c:pt>
                <c:pt idx="155">
                  <c:v>8</c:v>
                </c:pt>
                <c:pt idx="156">
                  <c:v>20</c:v>
                </c:pt>
                <c:pt idx="157">
                  <c:v>14</c:v>
                </c:pt>
                <c:pt idx="158">
                  <c:v>17</c:v>
                </c:pt>
                <c:pt idx="159">
                  <c:v>3</c:v>
                </c:pt>
                <c:pt idx="160">
                  <c:v>21</c:v>
                </c:pt>
                <c:pt idx="161">
                  <c:v>11</c:v>
                </c:pt>
                <c:pt idx="162">
                  <c:v>4</c:v>
                </c:pt>
                <c:pt idx="163">
                  <c:v>7</c:v>
                </c:pt>
                <c:pt idx="164">
                  <c:v>3</c:v>
                </c:pt>
                <c:pt idx="165">
                  <c:v>11</c:v>
                </c:pt>
                <c:pt idx="166">
                  <c:v>12</c:v>
                </c:pt>
                <c:pt idx="167">
                  <c:v>18</c:v>
                </c:pt>
                <c:pt idx="168">
                  <c:v>3</c:v>
                </c:pt>
                <c:pt idx="169">
                  <c:v>13</c:v>
                </c:pt>
                <c:pt idx="170">
                  <c:v>11</c:v>
                </c:pt>
                <c:pt idx="171">
                  <c:v>11</c:v>
                </c:pt>
                <c:pt idx="172">
                  <c:v>0</c:v>
                </c:pt>
                <c:pt idx="173">
                  <c:v>3</c:v>
                </c:pt>
                <c:pt idx="174">
                  <c:v>10</c:v>
                </c:pt>
                <c:pt idx="175">
                  <c:v>16</c:v>
                </c:pt>
                <c:pt idx="176">
                  <c:v>24</c:v>
                </c:pt>
                <c:pt idx="177">
                  <c:v>18</c:v>
                </c:pt>
                <c:pt idx="178">
                  <c:v>30</c:v>
                </c:pt>
                <c:pt idx="179">
                  <c:v>4</c:v>
                </c:pt>
                <c:pt idx="180">
                  <c:v>8</c:v>
                </c:pt>
                <c:pt idx="181">
                  <c:v>1</c:v>
                </c:pt>
                <c:pt idx="182">
                  <c:v>12</c:v>
                </c:pt>
                <c:pt idx="183">
                  <c:v>30</c:v>
                </c:pt>
                <c:pt idx="184">
                  <c:v>26</c:v>
                </c:pt>
                <c:pt idx="185">
                  <c:v>3</c:v>
                </c:pt>
                <c:pt idx="186">
                  <c:v>15</c:v>
                </c:pt>
                <c:pt idx="187">
                  <c:v>34</c:v>
                </c:pt>
                <c:pt idx="188">
                  <c:v>9</c:v>
                </c:pt>
                <c:pt idx="189">
                  <c:v>31</c:v>
                </c:pt>
                <c:pt idx="190">
                  <c:v>6</c:v>
                </c:pt>
                <c:pt idx="191">
                  <c:v>9</c:v>
                </c:pt>
                <c:pt idx="192">
                  <c:v>4</c:v>
                </c:pt>
                <c:pt idx="193">
                  <c:v>6</c:v>
                </c:pt>
                <c:pt idx="194">
                  <c:v>2</c:v>
                </c:pt>
                <c:pt idx="195">
                  <c:v>13</c:v>
                </c:pt>
                <c:pt idx="196">
                  <c:v>22</c:v>
                </c:pt>
                <c:pt idx="197">
                  <c:v>8</c:v>
                </c:pt>
                <c:pt idx="198">
                  <c:v>6</c:v>
                </c:pt>
                <c:pt idx="199">
                  <c:v>14</c:v>
                </c:pt>
                <c:pt idx="200">
                  <c:v>14</c:v>
                </c:pt>
                <c:pt idx="201">
                  <c:v>8</c:v>
                </c:pt>
                <c:pt idx="202">
                  <c:v>22</c:v>
                </c:pt>
                <c:pt idx="203">
                  <c:v>6</c:v>
                </c:pt>
                <c:pt idx="204">
                  <c:v>1</c:v>
                </c:pt>
                <c:pt idx="205">
                  <c:v>15</c:v>
                </c:pt>
                <c:pt idx="206">
                  <c:v>2</c:v>
                </c:pt>
                <c:pt idx="207">
                  <c:v>1</c:v>
                </c:pt>
                <c:pt idx="208">
                  <c:v>13</c:v>
                </c:pt>
                <c:pt idx="209">
                  <c:v>5</c:v>
                </c:pt>
                <c:pt idx="210">
                  <c:v>32</c:v>
                </c:pt>
                <c:pt idx="211">
                  <c:v>16</c:v>
                </c:pt>
                <c:pt idx="212">
                  <c:v>5</c:v>
                </c:pt>
                <c:pt idx="213">
                  <c:v>21</c:v>
                </c:pt>
                <c:pt idx="214">
                  <c:v>6</c:v>
                </c:pt>
                <c:pt idx="215">
                  <c:v>2</c:v>
                </c:pt>
                <c:pt idx="216">
                  <c:v>9</c:v>
                </c:pt>
                <c:pt idx="217">
                  <c:v>-2</c:v>
                </c:pt>
                <c:pt idx="218">
                  <c:v>4</c:v>
                </c:pt>
                <c:pt idx="219">
                  <c:v>0</c:v>
                </c:pt>
                <c:pt idx="220">
                  <c:v>35</c:v>
                </c:pt>
                <c:pt idx="221">
                  <c:v>0</c:v>
                </c:pt>
                <c:pt idx="222">
                  <c:v>16</c:v>
                </c:pt>
                <c:pt idx="223">
                  <c:v>19</c:v>
                </c:pt>
                <c:pt idx="224">
                  <c:v>11</c:v>
                </c:pt>
                <c:pt idx="225">
                  <c:v>1</c:v>
                </c:pt>
                <c:pt idx="226">
                  <c:v>7</c:v>
                </c:pt>
                <c:pt idx="227">
                  <c:v>3</c:v>
                </c:pt>
                <c:pt idx="228">
                  <c:v>0</c:v>
                </c:pt>
                <c:pt idx="229">
                  <c:v>34</c:v>
                </c:pt>
                <c:pt idx="230">
                  <c:v>32</c:v>
                </c:pt>
                <c:pt idx="231">
                  <c:v>0</c:v>
                </c:pt>
                <c:pt idx="232">
                  <c:v>22</c:v>
                </c:pt>
                <c:pt idx="233">
                  <c:v>11</c:v>
                </c:pt>
                <c:pt idx="234">
                  <c:v>7</c:v>
                </c:pt>
                <c:pt idx="235">
                  <c:v>5</c:v>
                </c:pt>
                <c:pt idx="236">
                  <c:v>1</c:v>
                </c:pt>
                <c:pt idx="237">
                  <c:v>21</c:v>
                </c:pt>
                <c:pt idx="238">
                  <c:v>3</c:v>
                </c:pt>
                <c:pt idx="239">
                  <c:v>70</c:v>
                </c:pt>
                <c:pt idx="240">
                  <c:v>13</c:v>
                </c:pt>
                <c:pt idx="241">
                  <c:v>3</c:v>
                </c:pt>
                <c:pt idx="242">
                  <c:v>8</c:v>
                </c:pt>
                <c:pt idx="243">
                  <c:v>19</c:v>
                </c:pt>
                <c:pt idx="244">
                  <c:v>18</c:v>
                </c:pt>
                <c:pt idx="245">
                  <c:v>7</c:v>
                </c:pt>
                <c:pt idx="246">
                  <c:v>16</c:v>
                </c:pt>
                <c:pt idx="247">
                  <c:v>3</c:v>
                </c:pt>
                <c:pt idx="248">
                  <c:v>8</c:v>
                </c:pt>
                <c:pt idx="249">
                  <c:v>13</c:v>
                </c:pt>
                <c:pt idx="250">
                  <c:v>3</c:v>
                </c:pt>
                <c:pt idx="251">
                  <c:v>10</c:v>
                </c:pt>
                <c:pt idx="252">
                  <c:v>45</c:v>
                </c:pt>
                <c:pt idx="253">
                  <c:v>43</c:v>
                </c:pt>
                <c:pt idx="254">
                  <c:v>4</c:v>
                </c:pt>
                <c:pt idx="255">
                  <c:v>5</c:v>
                </c:pt>
                <c:pt idx="256">
                  <c:v>-1</c:v>
                </c:pt>
                <c:pt idx="257">
                  <c:v>14</c:v>
                </c:pt>
                <c:pt idx="258">
                  <c:v>1</c:v>
                </c:pt>
                <c:pt idx="259">
                  <c:v>24</c:v>
                </c:pt>
                <c:pt idx="260">
                  <c:v>9</c:v>
                </c:pt>
                <c:pt idx="261">
                  <c:v>8</c:v>
                </c:pt>
                <c:pt idx="262">
                  <c:v>45</c:v>
                </c:pt>
                <c:pt idx="263">
                  <c:v>10</c:v>
                </c:pt>
                <c:pt idx="264">
                  <c:v>48</c:v>
                </c:pt>
                <c:pt idx="265">
                  <c:v>20</c:v>
                </c:pt>
                <c:pt idx="266">
                  <c:v>14</c:v>
                </c:pt>
                <c:pt idx="267">
                  <c:v>8</c:v>
                </c:pt>
                <c:pt idx="268">
                  <c:v>2</c:v>
                </c:pt>
                <c:pt idx="269">
                  <c:v>7</c:v>
                </c:pt>
                <c:pt idx="270">
                  <c:v>8</c:v>
                </c:pt>
                <c:pt idx="271">
                  <c:v>13</c:v>
                </c:pt>
                <c:pt idx="272">
                  <c:v>4</c:v>
                </c:pt>
                <c:pt idx="273">
                  <c:v>19</c:v>
                </c:pt>
                <c:pt idx="274">
                  <c:v>32</c:v>
                </c:pt>
                <c:pt idx="275">
                  <c:v>24</c:v>
                </c:pt>
                <c:pt idx="276">
                  <c:v>8</c:v>
                </c:pt>
                <c:pt idx="277">
                  <c:v>5</c:v>
                </c:pt>
                <c:pt idx="278">
                  <c:v>22</c:v>
                </c:pt>
                <c:pt idx="279">
                  <c:v>11</c:v>
                </c:pt>
                <c:pt idx="280">
                  <c:v>12</c:v>
                </c:pt>
                <c:pt idx="281">
                  <c:v>14</c:v>
                </c:pt>
                <c:pt idx="282">
                  <c:v>4</c:v>
                </c:pt>
                <c:pt idx="283">
                  <c:v>23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13</c:v>
                </c:pt>
                <c:pt idx="288">
                  <c:v>3</c:v>
                </c:pt>
                <c:pt idx="289">
                  <c:v>1</c:v>
                </c:pt>
                <c:pt idx="290">
                  <c:v>6</c:v>
                </c:pt>
                <c:pt idx="291">
                  <c:v>13</c:v>
                </c:pt>
                <c:pt idx="292">
                  <c:v>13</c:v>
                </c:pt>
                <c:pt idx="293">
                  <c:v>4</c:v>
                </c:pt>
                <c:pt idx="294">
                  <c:v>4</c:v>
                </c:pt>
                <c:pt idx="295">
                  <c:v>1</c:v>
                </c:pt>
                <c:pt idx="296">
                  <c:v>7</c:v>
                </c:pt>
                <c:pt idx="297">
                  <c:v>15</c:v>
                </c:pt>
                <c:pt idx="298">
                  <c:v>0</c:v>
                </c:pt>
                <c:pt idx="299">
                  <c:v>13</c:v>
                </c:pt>
                <c:pt idx="300">
                  <c:v>32</c:v>
                </c:pt>
                <c:pt idx="301">
                  <c:v>5</c:v>
                </c:pt>
                <c:pt idx="302">
                  <c:v>6</c:v>
                </c:pt>
                <c:pt idx="303">
                  <c:v>21</c:v>
                </c:pt>
                <c:pt idx="304">
                  <c:v>29</c:v>
                </c:pt>
                <c:pt idx="305">
                  <c:v>47</c:v>
                </c:pt>
                <c:pt idx="306">
                  <c:v>9</c:v>
                </c:pt>
                <c:pt idx="307">
                  <c:v>9</c:v>
                </c:pt>
                <c:pt idx="308">
                  <c:v>4</c:v>
                </c:pt>
                <c:pt idx="309">
                  <c:v>18</c:v>
                </c:pt>
                <c:pt idx="310">
                  <c:v>6</c:v>
                </c:pt>
                <c:pt idx="311">
                  <c:v>27</c:v>
                </c:pt>
                <c:pt idx="312">
                  <c:v>36</c:v>
                </c:pt>
                <c:pt idx="313">
                  <c:v>36</c:v>
                </c:pt>
                <c:pt idx="314">
                  <c:v>9</c:v>
                </c:pt>
                <c:pt idx="315">
                  <c:v>11</c:v>
                </c:pt>
                <c:pt idx="316">
                  <c:v>3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672896"/>
        <c:axId val="234674816"/>
      </c:scatterChart>
      <c:valAx>
        <c:axId val="234672896"/>
        <c:scaling>
          <c:orientation val="minMax"/>
          <c:max val="180"/>
          <c:min val="4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Length at release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4674816"/>
        <c:crosses val="autoZero"/>
        <c:crossBetween val="midCat"/>
      </c:valAx>
      <c:valAx>
        <c:axId val="2346748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Change in size </a:t>
                </a:r>
                <a:r>
                  <a:rPr lang="el-GR"/>
                  <a:t>Δ</a:t>
                </a:r>
                <a:r>
                  <a:rPr lang="en-US"/>
                  <a:t>Y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346728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Pacific halibut, British Columbia, 1982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MLE!$L$2:$L$1048576</c:f>
              <c:numCache>
                <c:formatCode>0.00000</c:formatCode>
                <c:ptCount val="1048575"/>
                <c:pt idx="0">
                  <c:v>1.74794520547945</c:v>
                </c:pt>
                <c:pt idx="1">
                  <c:v>3.67945205479452</c:v>
                </c:pt>
                <c:pt idx="2">
                  <c:v>2.0630136986301402</c:v>
                </c:pt>
                <c:pt idx="3">
                  <c:v>4.8931506849315101</c:v>
                </c:pt>
                <c:pt idx="4">
                  <c:v>4.2821917808219201</c:v>
                </c:pt>
                <c:pt idx="5">
                  <c:v>1.7589041095890401</c:v>
                </c:pt>
                <c:pt idx="6">
                  <c:v>0.86301369863013699</c:v>
                </c:pt>
                <c:pt idx="7">
                  <c:v>2.2602739726027399</c:v>
                </c:pt>
                <c:pt idx="8">
                  <c:v>3.7698630136986302</c:v>
                </c:pt>
                <c:pt idx="9">
                  <c:v>4.7698630136986298</c:v>
                </c:pt>
                <c:pt idx="10">
                  <c:v>9.6986301369862993</c:v>
                </c:pt>
                <c:pt idx="11">
                  <c:v>6.0712328767123296</c:v>
                </c:pt>
                <c:pt idx="12">
                  <c:v>0.76986301369862997</c:v>
                </c:pt>
                <c:pt idx="13">
                  <c:v>6.7726027397260298</c:v>
                </c:pt>
                <c:pt idx="14">
                  <c:v>1.89041095890411</c:v>
                </c:pt>
                <c:pt idx="15">
                  <c:v>0.82739726027397298</c:v>
                </c:pt>
                <c:pt idx="16">
                  <c:v>1.77260273972603</c:v>
                </c:pt>
                <c:pt idx="17">
                  <c:v>0.90958904109589001</c:v>
                </c:pt>
                <c:pt idx="18">
                  <c:v>0.57534246575342496</c:v>
                </c:pt>
                <c:pt idx="19">
                  <c:v>4.8821917808219197</c:v>
                </c:pt>
                <c:pt idx="20">
                  <c:v>2.77534246575342</c:v>
                </c:pt>
                <c:pt idx="21">
                  <c:v>0.106849315068493</c:v>
                </c:pt>
                <c:pt idx="22">
                  <c:v>3.7671232876712302</c:v>
                </c:pt>
                <c:pt idx="23">
                  <c:v>1.7616438356164399</c:v>
                </c:pt>
                <c:pt idx="24">
                  <c:v>1.84383561643836</c:v>
                </c:pt>
                <c:pt idx="25">
                  <c:v>10.9506849315068</c:v>
                </c:pt>
                <c:pt idx="26">
                  <c:v>5.97260273972603</c:v>
                </c:pt>
                <c:pt idx="27">
                  <c:v>4.7698630136986298</c:v>
                </c:pt>
                <c:pt idx="28">
                  <c:v>2.7671232876712302</c:v>
                </c:pt>
                <c:pt idx="29">
                  <c:v>6.0767123287671199</c:v>
                </c:pt>
                <c:pt idx="30">
                  <c:v>0.82739726027397298</c:v>
                </c:pt>
                <c:pt idx="31">
                  <c:v>5.9643835616438396</c:v>
                </c:pt>
                <c:pt idx="32">
                  <c:v>2.0136986301369899</c:v>
                </c:pt>
                <c:pt idx="33">
                  <c:v>3.8465753424657501</c:v>
                </c:pt>
                <c:pt idx="34">
                  <c:v>0.78082191780821897</c:v>
                </c:pt>
                <c:pt idx="35">
                  <c:v>3.7671232876712302</c:v>
                </c:pt>
                <c:pt idx="36">
                  <c:v>1.83835616438356</c:v>
                </c:pt>
                <c:pt idx="37">
                  <c:v>0.87671232876712302</c:v>
                </c:pt>
                <c:pt idx="38">
                  <c:v>0.82465753424657495</c:v>
                </c:pt>
                <c:pt idx="39">
                  <c:v>5.0712328767123296</c:v>
                </c:pt>
                <c:pt idx="40">
                  <c:v>0.89041095890411004</c:v>
                </c:pt>
                <c:pt idx="41">
                  <c:v>2.86301369863014</c:v>
                </c:pt>
                <c:pt idx="42">
                  <c:v>2.7671232876712302</c:v>
                </c:pt>
                <c:pt idx="43">
                  <c:v>5.7808219178082201</c:v>
                </c:pt>
                <c:pt idx="44">
                  <c:v>5.7890410958904104</c:v>
                </c:pt>
                <c:pt idx="45">
                  <c:v>6</c:v>
                </c:pt>
                <c:pt idx="46">
                  <c:v>3.6657534246575301</c:v>
                </c:pt>
                <c:pt idx="47">
                  <c:v>0.76986301369862997</c:v>
                </c:pt>
                <c:pt idx="48">
                  <c:v>1.8082191780821899</c:v>
                </c:pt>
                <c:pt idx="49">
                  <c:v>4.88767123287671</c:v>
                </c:pt>
                <c:pt idx="50">
                  <c:v>2.7808219178082201</c:v>
                </c:pt>
                <c:pt idx="51">
                  <c:v>1.84109589041096</c:v>
                </c:pt>
                <c:pt idx="52">
                  <c:v>0.94520547945205502</c:v>
                </c:pt>
                <c:pt idx="53">
                  <c:v>3.75342465753425</c:v>
                </c:pt>
                <c:pt idx="54">
                  <c:v>1.9013698630136999</c:v>
                </c:pt>
                <c:pt idx="55">
                  <c:v>0.87945205479452104</c:v>
                </c:pt>
                <c:pt idx="56">
                  <c:v>2.9534246575342502</c:v>
                </c:pt>
                <c:pt idx="57">
                  <c:v>0.76986301369862997</c:v>
                </c:pt>
                <c:pt idx="58">
                  <c:v>6.7780821917808201</c:v>
                </c:pt>
                <c:pt idx="59">
                  <c:v>3.2794520547945201</c:v>
                </c:pt>
                <c:pt idx="60">
                  <c:v>1.6520547945205499</c:v>
                </c:pt>
                <c:pt idx="61">
                  <c:v>2.1342465753424702</c:v>
                </c:pt>
                <c:pt idx="62">
                  <c:v>5.0082191780821903</c:v>
                </c:pt>
                <c:pt idx="63">
                  <c:v>1.95068493150685</c:v>
                </c:pt>
                <c:pt idx="64">
                  <c:v>5.7726027397260298</c:v>
                </c:pt>
                <c:pt idx="65">
                  <c:v>0.93972602739725997</c:v>
                </c:pt>
                <c:pt idx="66">
                  <c:v>1.2876712328767099</c:v>
                </c:pt>
                <c:pt idx="67">
                  <c:v>1.75342465753425</c:v>
                </c:pt>
                <c:pt idx="68">
                  <c:v>3.0849315068493199</c:v>
                </c:pt>
                <c:pt idx="69">
                  <c:v>3.8794520547945202</c:v>
                </c:pt>
                <c:pt idx="70">
                  <c:v>3.8383561643835602</c:v>
                </c:pt>
                <c:pt idx="71">
                  <c:v>4.8986301369863003</c:v>
                </c:pt>
                <c:pt idx="72">
                  <c:v>0.47397260273972602</c:v>
                </c:pt>
                <c:pt idx="73">
                  <c:v>2.8438356164383598</c:v>
                </c:pt>
                <c:pt idx="74">
                  <c:v>2.8767123287671201</c:v>
                </c:pt>
                <c:pt idx="75">
                  <c:v>2.81643835616438</c:v>
                </c:pt>
                <c:pt idx="76">
                  <c:v>1.75342465753425</c:v>
                </c:pt>
                <c:pt idx="77">
                  <c:v>1.7561643835616401</c:v>
                </c:pt>
                <c:pt idx="78">
                  <c:v>5.1534246575342504</c:v>
                </c:pt>
                <c:pt idx="79">
                  <c:v>6.0767123287671199</c:v>
                </c:pt>
                <c:pt idx="80">
                  <c:v>1.76986301369863</c:v>
                </c:pt>
                <c:pt idx="81">
                  <c:v>4.6684931506849301</c:v>
                </c:pt>
                <c:pt idx="82">
                  <c:v>1.73150684931507</c:v>
                </c:pt>
                <c:pt idx="83">
                  <c:v>1.5589041095890399</c:v>
                </c:pt>
                <c:pt idx="84">
                  <c:v>3.8657534246575298</c:v>
                </c:pt>
                <c:pt idx="85">
                  <c:v>7.8931506849315101</c:v>
                </c:pt>
                <c:pt idx="86">
                  <c:v>2.25205479452055</c:v>
                </c:pt>
                <c:pt idx="87">
                  <c:v>1.7671232876712299</c:v>
                </c:pt>
                <c:pt idx="88">
                  <c:v>1.7643835616438399</c:v>
                </c:pt>
                <c:pt idx="89">
                  <c:v>3.86301369863014</c:v>
                </c:pt>
                <c:pt idx="90">
                  <c:v>1.66301369863014</c:v>
                </c:pt>
                <c:pt idx="91">
                  <c:v>6.0657534246575304</c:v>
                </c:pt>
                <c:pt idx="92">
                  <c:v>0.76986301369862997</c:v>
                </c:pt>
                <c:pt idx="93">
                  <c:v>1.84109589041096</c:v>
                </c:pt>
                <c:pt idx="94">
                  <c:v>1.1917808219178101</c:v>
                </c:pt>
                <c:pt idx="95">
                  <c:v>3.9917808219178101</c:v>
                </c:pt>
                <c:pt idx="96">
                  <c:v>1.76986301369863</c:v>
                </c:pt>
                <c:pt idx="97">
                  <c:v>0.454794520547945</c:v>
                </c:pt>
                <c:pt idx="98">
                  <c:v>3.75068493150685</c:v>
                </c:pt>
                <c:pt idx="99">
                  <c:v>4.8301369863013699</c:v>
                </c:pt>
                <c:pt idx="100">
                  <c:v>1.7424657534246599</c:v>
                </c:pt>
                <c:pt idx="101">
                  <c:v>2.6438356164383601</c:v>
                </c:pt>
                <c:pt idx="102">
                  <c:v>2.6301369863013702</c:v>
                </c:pt>
                <c:pt idx="103">
                  <c:v>2.9041095890410999</c:v>
                </c:pt>
                <c:pt idx="104">
                  <c:v>1.83835616438356</c:v>
                </c:pt>
                <c:pt idx="105">
                  <c:v>1.75068493150685</c:v>
                </c:pt>
                <c:pt idx="106">
                  <c:v>2.7287671232876698</c:v>
                </c:pt>
                <c:pt idx="107">
                  <c:v>4.9671232876712299</c:v>
                </c:pt>
                <c:pt idx="108">
                  <c:v>2.7698630136986302</c:v>
                </c:pt>
                <c:pt idx="109">
                  <c:v>0.317808219178082</c:v>
                </c:pt>
                <c:pt idx="110">
                  <c:v>7.7780821917808201</c:v>
                </c:pt>
                <c:pt idx="111">
                  <c:v>1.8328767123287699</c:v>
                </c:pt>
                <c:pt idx="112">
                  <c:v>1.7616438356164399</c:v>
                </c:pt>
                <c:pt idx="113">
                  <c:v>3.9616438356164401</c:v>
                </c:pt>
                <c:pt idx="114">
                  <c:v>1.7205479452054799</c:v>
                </c:pt>
                <c:pt idx="115">
                  <c:v>2.8575342465753399</c:v>
                </c:pt>
                <c:pt idx="116">
                  <c:v>1.7671232876712299</c:v>
                </c:pt>
                <c:pt idx="117">
                  <c:v>0.75890410958904098</c:v>
                </c:pt>
                <c:pt idx="118">
                  <c:v>0.39452054794520502</c:v>
                </c:pt>
                <c:pt idx="119">
                  <c:v>3.8301369863013699</c:v>
                </c:pt>
                <c:pt idx="120">
                  <c:v>1.77260273972603</c:v>
                </c:pt>
                <c:pt idx="121">
                  <c:v>0.12876712328767101</c:v>
                </c:pt>
                <c:pt idx="122">
                  <c:v>3.6739726027397301</c:v>
                </c:pt>
                <c:pt idx="123">
                  <c:v>1.7780821917808201</c:v>
                </c:pt>
                <c:pt idx="124">
                  <c:v>0.12602739726027401</c:v>
                </c:pt>
                <c:pt idx="125">
                  <c:v>1.90958904109589</c:v>
                </c:pt>
                <c:pt idx="126">
                  <c:v>2.7972602739725998</c:v>
                </c:pt>
                <c:pt idx="127">
                  <c:v>8.8547945205479408</c:v>
                </c:pt>
                <c:pt idx="128">
                  <c:v>1.73150684931507</c:v>
                </c:pt>
                <c:pt idx="129">
                  <c:v>5.77534246575342</c:v>
                </c:pt>
                <c:pt idx="130">
                  <c:v>5.8</c:v>
                </c:pt>
                <c:pt idx="131">
                  <c:v>2.8657534246575298</c:v>
                </c:pt>
                <c:pt idx="132">
                  <c:v>3.79452054794521</c:v>
                </c:pt>
                <c:pt idx="133">
                  <c:v>3.06575342465753</c:v>
                </c:pt>
                <c:pt idx="134">
                  <c:v>1.93150684931507</c:v>
                </c:pt>
                <c:pt idx="135">
                  <c:v>3.3972602739725999</c:v>
                </c:pt>
                <c:pt idx="136">
                  <c:v>4.0082191780821903</c:v>
                </c:pt>
                <c:pt idx="137">
                  <c:v>2.7260273972602702</c:v>
                </c:pt>
                <c:pt idx="138">
                  <c:v>1.76986301369863</c:v>
                </c:pt>
                <c:pt idx="139">
                  <c:v>4.3945205479452101</c:v>
                </c:pt>
                <c:pt idx="140">
                  <c:v>3.7643835616438399</c:v>
                </c:pt>
                <c:pt idx="141">
                  <c:v>4.7890410958904104</c:v>
                </c:pt>
                <c:pt idx="142">
                  <c:v>2.7890410958904099</c:v>
                </c:pt>
                <c:pt idx="143">
                  <c:v>1.9178082191780799E-2</c:v>
                </c:pt>
                <c:pt idx="144">
                  <c:v>6.7589041095890403</c:v>
                </c:pt>
                <c:pt idx="145">
                  <c:v>0.78082191780821897</c:v>
                </c:pt>
                <c:pt idx="146">
                  <c:v>1.84383561643836</c:v>
                </c:pt>
                <c:pt idx="147">
                  <c:v>4.9589041095890396</c:v>
                </c:pt>
                <c:pt idx="148">
                  <c:v>0.80547945205479499</c:v>
                </c:pt>
                <c:pt idx="149">
                  <c:v>0.44383561643835601</c:v>
                </c:pt>
                <c:pt idx="150">
                  <c:v>3.0109589041095899</c:v>
                </c:pt>
                <c:pt idx="151">
                  <c:v>5.0027397260274</c:v>
                </c:pt>
                <c:pt idx="152">
                  <c:v>2.2739726027397298</c:v>
                </c:pt>
                <c:pt idx="153">
                  <c:v>0.49863013698630099</c:v>
                </c:pt>
                <c:pt idx="154">
                  <c:v>5.7917808219178104</c:v>
                </c:pt>
                <c:pt idx="155">
                  <c:v>1.95342465753425</c:v>
                </c:pt>
                <c:pt idx="156">
                  <c:v>2.34520547945205</c:v>
                </c:pt>
                <c:pt idx="157">
                  <c:v>4.8575342465753399</c:v>
                </c:pt>
                <c:pt idx="158">
                  <c:v>2.0109589041095899</c:v>
                </c:pt>
                <c:pt idx="159">
                  <c:v>1.81917808219178</c:v>
                </c:pt>
                <c:pt idx="160">
                  <c:v>3.7643835616438399</c:v>
                </c:pt>
                <c:pt idx="161">
                  <c:v>5.7835616438356201</c:v>
                </c:pt>
                <c:pt idx="162">
                  <c:v>1.9452054794520499</c:v>
                </c:pt>
                <c:pt idx="163">
                  <c:v>2.2657534246575302</c:v>
                </c:pt>
                <c:pt idx="164">
                  <c:v>1.72876712328767</c:v>
                </c:pt>
                <c:pt idx="165">
                  <c:v>6.7726027397260298</c:v>
                </c:pt>
                <c:pt idx="166">
                  <c:v>3.22465753424658</c:v>
                </c:pt>
                <c:pt idx="167">
                  <c:v>4.8986301369863003</c:v>
                </c:pt>
                <c:pt idx="168">
                  <c:v>1.7616438356164399</c:v>
                </c:pt>
                <c:pt idx="169">
                  <c:v>4.6575342465753398</c:v>
                </c:pt>
                <c:pt idx="170">
                  <c:v>4.77534246575342</c:v>
                </c:pt>
                <c:pt idx="171">
                  <c:v>4.7616438356164403</c:v>
                </c:pt>
                <c:pt idx="172">
                  <c:v>0.79178082191780796</c:v>
                </c:pt>
                <c:pt idx="173">
                  <c:v>2.8712328767123299</c:v>
                </c:pt>
                <c:pt idx="174">
                  <c:v>3.8273972602739699</c:v>
                </c:pt>
                <c:pt idx="175">
                  <c:v>2.7808219178082201</c:v>
                </c:pt>
                <c:pt idx="176">
                  <c:v>4.7671232876712297</c:v>
                </c:pt>
                <c:pt idx="177">
                  <c:v>1.75342465753425</c:v>
                </c:pt>
                <c:pt idx="178">
                  <c:v>3.7698630136986302</c:v>
                </c:pt>
                <c:pt idx="179">
                  <c:v>1.93150684931507</c:v>
                </c:pt>
                <c:pt idx="180">
                  <c:v>2.8575342465753399</c:v>
                </c:pt>
                <c:pt idx="181">
                  <c:v>0.76986301369862997</c:v>
                </c:pt>
                <c:pt idx="182">
                  <c:v>2.0109589041095899</c:v>
                </c:pt>
                <c:pt idx="183">
                  <c:v>2.63561643835616</c:v>
                </c:pt>
                <c:pt idx="184">
                  <c:v>5.7945205479452104</c:v>
                </c:pt>
                <c:pt idx="185">
                  <c:v>1</c:v>
                </c:pt>
                <c:pt idx="186">
                  <c:v>6.6575342465753398</c:v>
                </c:pt>
                <c:pt idx="187">
                  <c:v>5.0383561643835604</c:v>
                </c:pt>
                <c:pt idx="188">
                  <c:v>2.2136986301369901</c:v>
                </c:pt>
                <c:pt idx="189">
                  <c:v>2.7260273972602702</c:v>
                </c:pt>
                <c:pt idx="190">
                  <c:v>1.2794520547945201</c:v>
                </c:pt>
                <c:pt idx="191">
                  <c:v>2.0739726027397301</c:v>
                </c:pt>
                <c:pt idx="192">
                  <c:v>0.67671232876712295</c:v>
                </c:pt>
                <c:pt idx="193">
                  <c:v>3.8657534246575298</c:v>
                </c:pt>
                <c:pt idx="194">
                  <c:v>0.40547945205479502</c:v>
                </c:pt>
                <c:pt idx="195">
                  <c:v>4.8438356164383602</c:v>
                </c:pt>
                <c:pt idx="196">
                  <c:v>4.8821917808219197</c:v>
                </c:pt>
                <c:pt idx="197">
                  <c:v>2.3506849315068501</c:v>
                </c:pt>
                <c:pt idx="198">
                  <c:v>3.8821917808219202</c:v>
                </c:pt>
                <c:pt idx="199">
                  <c:v>4.77534246575342</c:v>
                </c:pt>
                <c:pt idx="200">
                  <c:v>4.8410958904109602</c:v>
                </c:pt>
                <c:pt idx="201">
                  <c:v>1.0356164383561599</c:v>
                </c:pt>
                <c:pt idx="202">
                  <c:v>3.7835616438356201</c:v>
                </c:pt>
                <c:pt idx="203">
                  <c:v>3.67945205479452</c:v>
                </c:pt>
                <c:pt idx="204">
                  <c:v>1.7780821917808201</c:v>
                </c:pt>
                <c:pt idx="205">
                  <c:v>6.0684931506849296</c:v>
                </c:pt>
                <c:pt idx="206">
                  <c:v>1.8082191780821899</c:v>
                </c:pt>
                <c:pt idx="207">
                  <c:v>0.76712328767123295</c:v>
                </c:pt>
                <c:pt idx="208">
                  <c:v>5.7972602739725998</c:v>
                </c:pt>
                <c:pt idx="209">
                  <c:v>1.9424657534246601</c:v>
                </c:pt>
                <c:pt idx="210">
                  <c:v>6.0657534246575304</c:v>
                </c:pt>
                <c:pt idx="211">
                  <c:v>2.8767123287671201</c:v>
                </c:pt>
                <c:pt idx="212">
                  <c:v>1.7205479452054799</c:v>
                </c:pt>
                <c:pt idx="213">
                  <c:v>3.8684931506849298</c:v>
                </c:pt>
                <c:pt idx="214">
                  <c:v>2.86027397260274</c:v>
                </c:pt>
                <c:pt idx="215">
                  <c:v>0.47397260273972602</c:v>
                </c:pt>
                <c:pt idx="216">
                  <c:v>0.89863013698630101</c:v>
                </c:pt>
                <c:pt idx="217">
                  <c:v>0.142465753424658</c:v>
                </c:pt>
                <c:pt idx="218">
                  <c:v>1.9013698630136999</c:v>
                </c:pt>
                <c:pt idx="219">
                  <c:v>0.66849315068493198</c:v>
                </c:pt>
                <c:pt idx="220">
                  <c:v>5.77534246575342</c:v>
                </c:pt>
                <c:pt idx="221">
                  <c:v>0.95068493150684896</c:v>
                </c:pt>
                <c:pt idx="222">
                  <c:v>5.7972602739725998</c:v>
                </c:pt>
                <c:pt idx="223">
                  <c:v>5.2876712328767104</c:v>
                </c:pt>
                <c:pt idx="224">
                  <c:v>2.89041095890411</c:v>
                </c:pt>
                <c:pt idx="225">
                  <c:v>0.88493150684931499</c:v>
                </c:pt>
                <c:pt idx="226">
                  <c:v>0.81643835616438398</c:v>
                </c:pt>
                <c:pt idx="227">
                  <c:v>0.57260273972602704</c:v>
                </c:pt>
                <c:pt idx="228">
                  <c:v>0.23013698630137</c:v>
                </c:pt>
                <c:pt idx="229">
                  <c:v>7.13698630136986</c:v>
                </c:pt>
                <c:pt idx="230">
                  <c:v>2.86027397260274</c:v>
                </c:pt>
                <c:pt idx="231">
                  <c:v>1.13424657534247</c:v>
                </c:pt>
                <c:pt idx="232">
                  <c:v>5.7863013698630104</c:v>
                </c:pt>
                <c:pt idx="233">
                  <c:v>2.88493150684931</c:v>
                </c:pt>
                <c:pt idx="234">
                  <c:v>3.79178082191781</c:v>
                </c:pt>
                <c:pt idx="235">
                  <c:v>4.8301369863013699</c:v>
                </c:pt>
                <c:pt idx="236">
                  <c:v>0.78082191780821897</c:v>
                </c:pt>
                <c:pt idx="237">
                  <c:v>5.7863013698630104</c:v>
                </c:pt>
                <c:pt idx="238">
                  <c:v>2.0082191780821899</c:v>
                </c:pt>
                <c:pt idx="239">
                  <c:v>9.8630136986301409</c:v>
                </c:pt>
                <c:pt idx="240">
                  <c:v>3.7890410958904099</c:v>
                </c:pt>
                <c:pt idx="241">
                  <c:v>0.88219178082191796</c:v>
                </c:pt>
                <c:pt idx="242">
                  <c:v>0.80821917808219201</c:v>
                </c:pt>
                <c:pt idx="243">
                  <c:v>4.1863013698630098</c:v>
                </c:pt>
                <c:pt idx="244">
                  <c:v>3.8684931506849298</c:v>
                </c:pt>
                <c:pt idx="245">
                  <c:v>2.77534246575342</c:v>
                </c:pt>
                <c:pt idx="246">
                  <c:v>6.0520547945205498</c:v>
                </c:pt>
                <c:pt idx="247">
                  <c:v>1.75068493150685</c:v>
                </c:pt>
                <c:pt idx="248">
                  <c:v>2.8712328767123299</c:v>
                </c:pt>
                <c:pt idx="249">
                  <c:v>3.7287671232876698</c:v>
                </c:pt>
                <c:pt idx="250">
                  <c:v>2.8575342465753399</c:v>
                </c:pt>
                <c:pt idx="251">
                  <c:v>3.8493150684931501</c:v>
                </c:pt>
                <c:pt idx="252">
                  <c:v>6.0684931506849296</c:v>
                </c:pt>
                <c:pt idx="253">
                  <c:v>6.0684931506849296</c:v>
                </c:pt>
                <c:pt idx="254">
                  <c:v>0.79452054794520499</c:v>
                </c:pt>
                <c:pt idx="255">
                  <c:v>1.8301369863013699</c:v>
                </c:pt>
                <c:pt idx="256">
                  <c:v>0.232876712328767</c:v>
                </c:pt>
                <c:pt idx="257">
                  <c:v>1.77534246575342</c:v>
                </c:pt>
                <c:pt idx="258">
                  <c:v>0.783561643835616</c:v>
                </c:pt>
                <c:pt idx="259">
                  <c:v>3.8657534246575298</c:v>
                </c:pt>
                <c:pt idx="260">
                  <c:v>1.8493150684931501</c:v>
                </c:pt>
                <c:pt idx="261">
                  <c:v>1.83835616438356</c:v>
                </c:pt>
                <c:pt idx="262">
                  <c:v>3.8712328767123299</c:v>
                </c:pt>
                <c:pt idx="263">
                  <c:v>2.75342465753425</c:v>
                </c:pt>
                <c:pt idx="264">
                  <c:v>4.7342465753424703</c:v>
                </c:pt>
                <c:pt idx="265">
                  <c:v>5.7863013698630104</c:v>
                </c:pt>
                <c:pt idx="266">
                  <c:v>3.7808219178082201</c:v>
                </c:pt>
                <c:pt idx="267">
                  <c:v>1.1972602739725999</c:v>
                </c:pt>
                <c:pt idx="268">
                  <c:v>1.79452054794521</c:v>
                </c:pt>
                <c:pt idx="269">
                  <c:v>4.2931506849315104</c:v>
                </c:pt>
                <c:pt idx="270">
                  <c:v>2.7698630136986302</c:v>
                </c:pt>
                <c:pt idx="271">
                  <c:v>6.0712328767123296</c:v>
                </c:pt>
                <c:pt idx="272">
                  <c:v>1.8547945205479499</c:v>
                </c:pt>
                <c:pt idx="273">
                  <c:v>1.29315068493151</c:v>
                </c:pt>
                <c:pt idx="274">
                  <c:v>3.6684931506849301</c:v>
                </c:pt>
                <c:pt idx="275">
                  <c:v>2.7424657534246601</c:v>
                </c:pt>
                <c:pt idx="276">
                  <c:v>4.9863013698630096</c:v>
                </c:pt>
                <c:pt idx="277">
                  <c:v>4.8547945205479497</c:v>
                </c:pt>
                <c:pt idx="278">
                  <c:v>3.3972602739725999</c:v>
                </c:pt>
                <c:pt idx="279">
                  <c:v>2.7780821917808201</c:v>
                </c:pt>
                <c:pt idx="280">
                  <c:v>5.8027397260273998</c:v>
                </c:pt>
                <c:pt idx="281">
                  <c:v>3.8931506849315101</c:v>
                </c:pt>
                <c:pt idx="282">
                  <c:v>1.7863013698630099</c:v>
                </c:pt>
                <c:pt idx="283">
                  <c:v>4.8931506849315101</c:v>
                </c:pt>
                <c:pt idx="284">
                  <c:v>2</c:v>
                </c:pt>
                <c:pt idx="285">
                  <c:v>1.77260273972603</c:v>
                </c:pt>
                <c:pt idx="286">
                  <c:v>2.19178082191781E-2</c:v>
                </c:pt>
                <c:pt idx="287">
                  <c:v>2.79452054794521</c:v>
                </c:pt>
                <c:pt idx="288">
                  <c:v>0.76712328767123295</c:v>
                </c:pt>
                <c:pt idx="289">
                  <c:v>0.75616438356164395</c:v>
                </c:pt>
                <c:pt idx="290">
                  <c:v>2.1616438356164398</c:v>
                </c:pt>
                <c:pt idx="291">
                  <c:v>5.6958904109589001</c:v>
                </c:pt>
                <c:pt idx="292">
                  <c:v>5.7780821917808201</c:v>
                </c:pt>
                <c:pt idx="293">
                  <c:v>3.6712328767123301</c:v>
                </c:pt>
                <c:pt idx="294">
                  <c:v>3.79452054794521</c:v>
                </c:pt>
                <c:pt idx="295">
                  <c:v>1.7123287671232901</c:v>
                </c:pt>
                <c:pt idx="296">
                  <c:v>2.07123287671233</c:v>
                </c:pt>
                <c:pt idx="297">
                  <c:v>5.7835616438356201</c:v>
                </c:pt>
                <c:pt idx="298">
                  <c:v>0.77534246575342503</c:v>
                </c:pt>
                <c:pt idx="299">
                  <c:v>2.7643835616438399</c:v>
                </c:pt>
                <c:pt idx="300">
                  <c:v>5.0684931506849296</c:v>
                </c:pt>
                <c:pt idx="301">
                  <c:v>1.81369863013699</c:v>
                </c:pt>
                <c:pt idx="302">
                  <c:v>3.7863013698630099</c:v>
                </c:pt>
                <c:pt idx="303">
                  <c:v>5.9232876712328801</c:v>
                </c:pt>
                <c:pt idx="304">
                  <c:v>10.6</c:v>
                </c:pt>
                <c:pt idx="305">
                  <c:v>7.7890410958904104</c:v>
                </c:pt>
                <c:pt idx="306">
                  <c:v>2.8712328767123299</c:v>
                </c:pt>
                <c:pt idx="307">
                  <c:v>1.93424657534247</c:v>
                </c:pt>
                <c:pt idx="308">
                  <c:v>2.0931506849315098</c:v>
                </c:pt>
                <c:pt idx="309">
                  <c:v>4.8986301369863003</c:v>
                </c:pt>
                <c:pt idx="310">
                  <c:v>1.77534246575342</c:v>
                </c:pt>
                <c:pt idx="311">
                  <c:v>3.7726027397260302</c:v>
                </c:pt>
                <c:pt idx="312">
                  <c:v>5.7835616438356201</c:v>
                </c:pt>
                <c:pt idx="313">
                  <c:v>7.7315068493150703</c:v>
                </c:pt>
                <c:pt idx="314">
                  <c:v>4.8958904109589003</c:v>
                </c:pt>
                <c:pt idx="315">
                  <c:v>1.7616438356164399</c:v>
                </c:pt>
                <c:pt idx="316">
                  <c:v>0.79726027397260302</c:v>
                </c:pt>
                <c:pt idx="317">
                  <c:v>1.83835616438356</c:v>
                </c:pt>
                <c:pt idx="318">
                  <c:v>4.8931506849315101</c:v>
                </c:pt>
                <c:pt idx="319">
                  <c:v>2.7369863013698601</c:v>
                </c:pt>
              </c:numCache>
            </c:numRef>
          </c:xVal>
          <c:yVal>
            <c:numRef>
              <c:f>MLE!$M$2:$M$1048576</c:f>
              <c:numCache>
                <c:formatCode>General</c:formatCode>
                <c:ptCount val="1048575"/>
                <c:pt idx="0">
                  <c:v>29</c:v>
                </c:pt>
                <c:pt idx="1">
                  <c:v>23</c:v>
                </c:pt>
                <c:pt idx="2">
                  <c:v>9</c:v>
                </c:pt>
                <c:pt idx="3">
                  <c:v>25</c:v>
                </c:pt>
                <c:pt idx="4">
                  <c:v>48</c:v>
                </c:pt>
                <c:pt idx="5">
                  <c:v>11</c:v>
                </c:pt>
                <c:pt idx="6">
                  <c:v>0</c:v>
                </c:pt>
                <c:pt idx="7">
                  <c:v>12</c:v>
                </c:pt>
                <c:pt idx="8">
                  <c:v>18</c:v>
                </c:pt>
                <c:pt idx="9">
                  <c:v>9</c:v>
                </c:pt>
                <c:pt idx="10">
                  <c:v>20</c:v>
                </c:pt>
                <c:pt idx="11">
                  <c:v>17</c:v>
                </c:pt>
                <c:pt idx="12">
                  <c:v>-1</c:v>
                </c:pt>
                <c:pt idx="13">
                  <c:v>35</c:v>
                </c:pt>
                <c:pt idx="14">
                  <c:v>5</c:v>
                </c:pt>
                <c:pt idx="15">
                  <c:v>3</c:v>
                </c:pt>
                <c:pt idx="16">
                  <c:v>11</c:v>
                </c:pt>
                <c:pt idx="17">
                  <c:v>3</c:v>
                </c:pt>
                <c:pt idx="18">
                  <c:v>0</c:v>
                </c:pt>
                <c:pt idx="19">
                  <c:v>13</c:v>
                </c:pt>
                <c:pt idx="20">
                  <c:v>12</c:v>
                </c:pt>
                <c:pt idx="21">
                  <c:v>-1</c:v>
                </c:pt>
                <c:pt idx="22">
                  <c:v>31</c:v>
                </c:pt>
                <c:pt idx="23">
                  <c:v>6</c:v>
                </c:pt>
                <c:pt idx="24">
                  <c:v>6</c:v>
                </c:pt>
                <c:pt idx="25">
                  <c:v>30</c:v>
                </c:pt>
                <c:pt idx="26">
                  <c:v>32</c:v>
                </c:pt>
                <c:pt idx="27">
                  <c:v>12</c:v>
                </c:pt>
                <c:pt idx="28">
                  <c:v>18</c:v>
                </c:pt>
                <c:pt idx="29">
                  <c:v>20</c:v>
                </c:pt>
                <c:pt idx="30">
                  <c:v>2</c:v>
                </c:pt>
                <c:pt idx="31">
                  <c:v>8</c:v>
                </c:pt>
                <c:pt idx="32">
                  <c:v>3</c:v>
                </c:pt>
                <c:pt idx="33">
                  <c:v>12</c:v>
                </c:pt>
                <c:pt idx="34">
                  <c:v>6</c:v>
                </c:pt>
                <c:pt idx="35">
                  <c:v>32</c:v>
                </c:pt>
                <c:pt idx="36">
                  <c:v>5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10</c:v>
                </c:pt>
                <c:pt idx="42">
                  <c:v>15</c:v>
                </c:pt>
                <c:pt idx="43">
                  <c:v>15</c:v>
                </c:pt>
                <c:pt idx="44">
                  <c:v>12</c:v>
                </c:pt>
                <c:pt idx="45">
                  <c:v>37</c:v>
                </c:pt>
                <c:pt idx="46">
                  <c:v>11</c:v>
                </c:pt>
                <c:pt idx="47">
                  <c:v>6</c:v>
                </c:pt>
                <c:pt idx="48">
                  <c:v>5</c:v>
                </c:pt>
                <c:pt idx="49">
                  <c:v>18</c:v>
                </c:pt>
                <c:pt idx="50">
                  <c:v>8</c:v>
                </c:pt>
                <c:pt idx="51">
                  <c:v>6</c:v>
                </c:pt>
                <c:pt idx="52">
                  <c:v>2</c:v>
                </c:pt>
                <c:pt idx="53">
                  <c:v>16</c:v>
                </c:pt>
                <c:pt idx="54">
                  <c:v>0</c:v>
                </c:pt>
                <c:pt idx="55">
                  <c:v>3</c:v>
                </c:pt>
                <c:pt idx="56">
                  <c:v>14</c:v>
                </c:pt>
                <c:pt idx="57">
                  <c:v>1</c:v>
                </c:pt>
                <c:pt idx="58">
                  <c:v>25</c:v>
                </c:pt>
                <c:pt idx="59">
                  <c:v>17</c:v>
                </c:pt>
                <c:pt idx="60">
                  <c:v>4</c:v>
                </c:pt>
                <c:pt idx="61">
                  <c:v>8</c:v>
                </c:pt>
                <c:pt idx="62">
                  <c:v>10</c:v>
                </c:pt>
                <c:pt idx="63">
                  <c:v>4</c:v>
                </c:pt>
                <c:pt idx="64">
                  <c:v>23</c:v>
                </c:pt>
                <c:pt idx="65">
                  <c:v>6</c:v>
                </c:pt>
                <c:pt idx="66">
                  <c:v>0</c:v>
                </c:pt>
                <c:pt idx="67">
                  <c:v>3</c:v>
                </c:pt>
                <c:pt idx="68">
                  <c:v>9</c:v>
                </c:pt>
                <c:pt idx="69">
                  <c:v>10</c:v>
                </c:pt>
                <c:pt idx="70">
                  <c:v>2</c:v>
                </c:pt>
                <c:pt idx="71">
                  <c:v>35</c:v>
                </c:pt>
                <c:pt idx="72">
                  <c:v>2</c:v>
                </c:pt>
                <c:pt idx="73">
                  <c:v>11</c:v>
                </c:pt>
                <c:pt idx="74">
                  <c:v>6</c:v>
                </c:pt>
                <c:pt idx="75">
                  <c:v>9</c:v>
                </c:pt>
                <c:pt idx="76">
                  <c:v>14</c:v>
                </c:pt>
                <c:pt idx="77">
                  <c:v>5</c:v>
                </c:pt>
                <c:pt idx="78">
                  <c:v>25</c:v>
                </c:pt>
                <c:pt idx="79">
                  <c:v>26</c:v>
                </c:pt>
                <c:pt idx="80">
                  <c:v>7</c:v>
                </c:pt>
                <c:pt idx="81">
                  <c:v>10</c:v>
                </c:pt>
                <c:pt idx="82">
                  <c:v>3</c:v>
                </c:pt>
                <c:pt idx="83">
                  <c:v>6</c:v>
                </c:pt>
                <c:pt idx="84">
                  <c:v>5</c:v>
                </c:pt>
                <c:pt idx="85">
                  <c:v>23</c:v>
                </c:pt>
                <c:pt idx="86">
                  <c:v>17</c:v>
                </c:pt>
                <c:pt idx="87">
                  <c:v>8</c:v>
                </c:pt>
                <c:pt idx="88">
                  <c:v>2</c:v>
                </c:pt>
                <c:pt idx="89">
                  <c:v>15</c:v>
                </c:pt>
                <c:pt idx="90">
                  <c:v>13</c:v>
                </c:pt>
                <c:pt idx="91">
                  <c:v>14</c:v>
                </c:pt>
                <c:pt idx="92">
                  <c:v>5</c:v>
                </c:pt>
                <c:pt idx="93">
                  <c:v>7</c:v>
                </c:pt>
                <c:pt idx="94">
                  <c:v>7</c:v>
                </c:pt>
                <c:pt idx="95">
                  <c:v>3</c:v>
                </c:pt>
                <c:pt idx="96">
                  <c:v>7</c:v>
                </c:pt>
                <c:pt idx="97">
                  <c:v>0</c:v>
                </c:pt>
                <c:pt idx="98">
                  <c:v>24</c:v>
                </c:pt>
                <c:pt idx="99">
                  <c:v>5</c:v>
                </c:pt>
                <c:pt idx="100">
                  <c:v>2</c:v>
                </c:pt>
                <c:pt idx="101">
                  <c:v>20</c:v>
                </c:pt>
                <c:pt idx="102">
                  <c:v>4</c:v>
                </c:pt>
                <c:pt idx="103">
                  <c:v>10</c:v>
                </c:pt>
                <c:pt idx="104">
                  <c:v>6</c:v>
                </c:pt>
                <c:pt idx="105">
                  <c:v>6</c:v>
                </c:pt>
                <c:pt idx="106">
                  <c:v>38</c:v>
                </c:pt>
                <c:pt idx="107">
                  <c:v>16</c:v>
                </c:pt>
                <c:pt idx="108">
                  <c:v>16</c:v>
                </c:pt>
                <c:pt idx="109">
                  <c:v>2</c:v>
                </c:pt>
                <c:pt idx="110">
                  <c:v>15</c:v>
                </c:pt>
                <c:pt idx="111">
                  <c:v>16</c:v>
                </c:pt>
                <c:pt idx="112">
                  <c:v>8</c:v>
                </c:pt>
                <c:pt idx="113">
                  <c:v>19</c:v>
                </c:pt>
                <c:pt idx="114">
                  <c:v>17</c:v>
                </c:pt>
                <c:pt idx="115">
                  <c:v>3</c:v>
                </c:pt>
                <c:pt idx="116">
                  <c:v>18</c:v>
                </c:pt>
                <c:pt idx="117">
                  <c:v>1</c:v>
                </c:pt>
                <c:pt idx="118">
                  <c:v>-1</c:v>
                </c:pt>
                <c:pt idx="119">
                  <c:v>11</c:v>
                </c:pt>
                <c:pt idx="120">
                  <c:v>4</c:v>
                </c:pt>
                <c:pt idx="121">
                  <c:v>1</c:v>
                </c:pt>
                <c:pt idx="122">
                  <c:v>16</c:v>
                </c:pt>
                <c:pt idx="123">
                  <c:v>0</c:v>
                </c:pt>
                <c:pt idx="124">
                  <c:v>0</c:v>
                </c:pt>
                <c:pt idx="125">
                  <c:v>20</c:v>
                </c:pt>
                <c:pt idx="126">
                  <c:v>14</c:v>
                </c:pt>
                <c:pt idx="127">
                  <c:v>42</c:v>
                </c:pt>
                <c:pt idx="128">
                  <c:v>3</c:v>
                </c:pt>
                <c:pt idx="129">
                  <c:v>16</c:v>
                </c:pt>
                <c:pt idx="130">
                  <c:v>16</c:v>
                </c:pt>
                <c:pt idx="131">
                  <c:v>8</c:v>
                </c:pt>
                <c:pt idx="132">
                  <c:v>26</c:v>
                </c:pt>
                <c:pt idx="133">
                  <c:v>22</c:v>
                </c:pt>
                <c:pt idx="134">
                  <c:v>2</c:v>
                </c:pt>
                <c:pt idx="135">
                  <c:v>19</c:v>
                </c:pt>
                <c:pt idx="136">
                  <c:v>8</c:v>
                </c:pt>
                <c:pt idx="137">
                  <c:v>14</c:v>
                </c:pt>
                <c:pt idx="138">
                  <c:v>4</c:v>
                </c:pt>
                <c:pt idx="139">
                  <c:v>34</c:v>
                </c:pt>
                <c:pt idx="140">
                  <c:v>18</c:v>
                </c:pt>
                <c:pt idx="141">
                  <c:v>12</c:v>
                </c:pt>
                <c:pt idx="142">
                  <c:v>3</c:v>
                </c:pt>
                <c:pt idx="143">
                  <c:v>1</c:v>
                </c:pt>
                <c:pt idx="144">
                  <c:v>27</c:v>
                </c:pt>
                <c:pt idx="145">
                  <c:v>8</c:v>
                </c:pt>
                <c:pt idx="146">
                  <c:v>4</c:v>
                </c:pt>
                <c:pt idx="147">
                  <c:v>36</c:v>
                </c:pt>
                <c:pt idx="148">
                  <c:v>3</c:v>
                </c:pt>
                <c:pt idx="149">
                  <c:v>1</c:v>
                </c:pt>
                <c:pt idx="150">
                  <c:v>10</c:v>
                </c:pt>
                <c:pt idx="151">
                  <c:v>11</c:v>
                </c:pt>
                <c:pt idx="152">
                  <c:v>19</c:v>
                </c:pt>
                <c:pt idx="153">
                  <c:v>1</c:v>
                </c:pt>
                <c:pt idx="154">
                  <c:v>9</c:v>
                </c:pt>
                <c:pt idx="155">
                  <c:v>8</c:v>
                </c:pt>
                <c:pt idx="156">
                  <c:v>20</c:v>
                </c:pt>
                <c:pt idx="157">
                  <c:v>14</c:v>
                </c:pt>
                <c:pt idx="158">
                  <c:v>17</c:v>
                </c:pt>
                <c:pt idx="159">
                  <c:v>3</c:v>
                </c:pt>
                <c:pt idx="160">
                  <c:v>21</c:v>
                </c:pt>
                <c:pt idx="161">
                  <c:v>11</c:v>
                </c:pt>
                <c:pt idx="162">
                  <c:v>4</c:v>
                </c:pt>
                <c:pt idx="163">
                  <c:v>7</c:v>
                </c:pt>
                <c:pt idx="164">
                  <c:v>3</c:v>
                </c:pt>
                <c:pt idx="165">
                  <c:v>11</c:v>
                </c:pt>
                <c:pt idx="166">
                  <c:v>12</c:v>
                </c:pt>
                <c:pt idx="167">
                  <c:v>18</c:v>
                </c:pt>
                <c:pt idx="168">
                  <c:v>3</c:v>
                </c:pt>
                <c:pt idx="169">
                  <c:v>13</c:v>
                </c:pt>
                <c:pt idx="170">
                  <c:v>11</c:v>
                </c:pt>
                <c:pt idx="171">
                  <c:v>11</c:v>
                </c:pt>
                <c:pt idx="172">
                  <c:v>0</c:v>
                </c:pt>
                <c:pt idx="173">
                  <c:v>3</c:v>
                </c:pt>
                <c:pt idx="174">
                  <c:v>10</c:v>
                </c:pt>
                <c:pt idx="175">
                  <c:v>16</c:v>
                </c:pt>
                <c:pt idx="176">
                  <c:v>24</c:v>
                </c:pt>
                <c:pt idx="177">
                  <c:v>18</c:v>
                </c:pt>
                <c:pt idx="178">
                  <c:v>30</c:v>
                </c:pt>
                <c:pt idx="179">
                  <c:v>4</c:v>
                </c:pt>
                <c:pt idx="180">
                  <c:v>8</c:v>
                </c:pt>
                <c:pt idx="181">
                  <c:v>1</c:v>
                </c:pt>
                <c:pt idx="182">
                  <c:v>12</c:v>
                </c:pt>
                <c:pt idx="183">
                  <c:v>30</c:v>
                </c:pt>
                <c:pt idx="184">
                  <c:v>26</c:v>
                </c:pt>
                <c:pt idx="185">
                  <c:v>3</c:v>
                </c:pt>
                <c:pt idx="186">
                  <c:v>15</c:v>
                </c:pt>
                <c:pt idx="187">
                  <c:v>34</c:v>
                </c:pt>
                <c:pt idx="188">
                  <c:v>9</c:v>
                </c:pt>
                <c:pt idx="189">
                  <c:v>31</c:v>
                </c:pt>
                <c:pt idx="190">
                  <c:v>6</c:v>
                </c:pt>
                <c:pt idx="191">
                  <c:v>9</c:v>
                </c:pt>
                <c:pt idx="192">
                  <c:v>4</c:v>
                </c:pt>
                <c:pt idx="193">
                  <c:v>6</c:v>
                </c:pt>
                <c:pt idx="194">
                  <c:v>2</c:v>
                </c:pt>
                <c:pt idx="195">
                  <c:v>13</c:v>
                </c:pt>
                <c:pt idx="196">
                  <c:v>22</c:v>
                </c:pt>
                <c:pt idx="197">
                  <c:v>8</c:v>
                </c:pt>
                <c:pt idx="198">
                  <c:v>6</c:v>
                </c:pt>
                <c:pt idx="199">
                  <c:v>14</c:v>
                </c:pt>
                <c:pt idx="200">
                  <c:v>14</c:v>
                </c:pt>
                <c:pt idx="201">
                  <c:v>8</c:v>
                </c:pt>
                <c:pt idx="202">
                  <c:v>22</c:v>
                </c:pt>
                <c:pt idx="203">
                  <c:v>6</c:v>
                </c:pt>
                <c:pt idx="204">
                  <c:v>1</c:v>
                </c:pt>
                <c:pt idx="205">
                  <c:v>15</c:v>
                </c:pt>
                <c:pt idx="206">
                  <c:v>2</c:v>
                </c:pt>
                <c:pt idx="207">
                  <c:v>1</c:v>
                </c:pt>
                <c:pt idx="208">
                  <c:v>13</c:v>
                </c:pt>
                <c:pt idx="209">
                  <c:v>5</c:v>
                </c:pt>
                <c:pt idx="210">
                  <c:v>32</c:v>
                </c:pt>
                <c:pt idx="211">
                  <c:v>16</c:v>
                </c:pt>
                <c:pt idx="212">
                  <c:v>5</c:v>
                </c:pt>
                <c:pt idx="213">
                  <c:v>21</c:v>
                </c:pt>
                <c:pt idx="214">
                  <c:v>6</c:v>
                </c:pt>
                <c:pt idx="215">
                  <c:v>2</c:v>
                </c:pt>
                <c:pt idx="216">
                  <c:v>9</c:v>
                </c:pt>
                <c:pt idx="217">
                  <c:v>-2</c:v>
                </c:pt>
                <c:pt idx="218">
                  <c:v>4</c:v>
                </c:pt>
                <c:pt idx="219">
                  <c:v>0</c:v>
                </c:pt>
                <c:pt idx="220">
                  <c:v>35</c:v>
                </c:pt>
                <c:pt idx="221">
                  <c:v>0</c:v>
                </c:pt>
                <c:pt idx="222">
                  <c:v>16</c:v>
                </c:pt>
                <c:pt idx="223">
                  <c:v>19</c:v>
                </c:pt>
                <c:pt idx="224">
                  <c:v>11</c:v>
                </c:pt>
                <c:pt idx="225">
                  <c:v>1</c:v>
                </c:pt>
                <c:pt idx="226">
                  <c:v>7</c:v>
                </c:pt>
                <c:pt idx="227">
                  <c:v>3</c:v>
                </c:pt>
                <c:pt idx="228">
                  <c:v>0</c:v>
                </c:pt>
                <c:pt idx="229">
                  <c:v>34</c:v>
                </c:pt>
                <c:pt idx="230">
                  <c:v>32</c:v>
                </c:pt>
                <c:pt idx="231">
                  <c:v>0</c:v>
                </c:pt>
                <c:pt idx="232">
                  <c:v>22</c:v>
                </c:pt>
                <c:pt idx="233">
                  <c:v>11</c:v>
                </c:pt>
                <c:pt idx="234">
                  <c:v>7</c:v>
                </c:pt>
                <c:pt idx="235">
                  <c:v>5</c:v>
                </c:pt>
                <c:pt idx="236">
                  <c:v>1</c:v>
                </c:pt>
                <c:pt idx="237">
                  <c:v>21</c:v>
                </c:pt>
                <c:pt idx="238">
                  <c:v>3</c:v>
                </c:pt>
                <c:pt idx="239">
                  <c:v>70</c:v>
                </c:pt>
                <c:pt idx="240">
                  <c:v>13</c:v>
                </c:pt>
                <c:pt idx="241">
                  <c:v>3</c:v>
                </c:pt>
                <c:pt idx="242">
                  <c:v>8</c:v>
                </c:pt>
                <c:pt idx="243">
                  <c:v>19</c:v>
                </c:pt>
                <c:pt idx="244">
                  <c:v>18</c:v>
                </c:pt>
                <c:pt idx="245">
                  <c:v>7</c:v>
                </c:pt>
                <c:pt idx="246">
                  <c:v>16</c:v>
                </c:pt>
                <c:pt idx="247">
                  <c:v>3</c:v>
                </c:pt>
                <c:pt idx="248">
                  <c:v>8</c:v>
                </c:pt>
                <c:pt idx="249">
                  <c:v>13</c:v>
                </c:pt>
                <c:pt idx="250">
                  <c:v>3</c:v>
                </c:pt>
                <c:pt idx="251">
                  <c:v>10</c:v>
                </c:pt>
                <c:pt idx="252">
                  <c:v>45</c:v>
                </c:pt>
                <c:pt idx="253">
                  <c:v>43</c:v>
                </c:pt>
                <c:pt idx="254">
                  <c:v>4</c:v>
                </c:pt>
                <c:pt idx="255">
                  <c:v>5</c:v>
                </c:pt>
                <c:pt idx="256">
                  <c:v>-1</c:v>
                </c:pt>
                <c:pt idx="257">
                  <c:v>14</c:v>
                </c:pt>
                <c:pt idx="258">
                  <c:v>1</c:v>
                </c:pt>
                <c:pt idx="259">
                  <c:v>24</c:v>
                </c:pt>
                <c:pt idx="260">
                  <c:v>9</c:v>
                </c:pt>
                <c:pt idx="261">
                  <c:v>8</c:v>
                </c:pt>
                <c:pt idx="262">
                  <c:v>45</c:v>
                </c:pt>
                <c:pt idx="263">
                  <c:v>10</c:v>
                </c:pt>
                <c:pt idx="264">
                  <c:v>48</c:v>
                </c:pt>
                <c:pt idx="265">
                  <c:v>20</c:v>
                </c:pt>
                <c:pt idx="266">
                  <c:v>14</c:v>
                </c:pt>
                <c:pt idx="267">
                  <c:v>8</c:v>
                </c:pt>
                <c:pt idx="268">
                  <c:v>2</c:v>
                </c:pt>
                <c:pt idx="269">
                  <c:v>7</c:v>
                </c:pt>
                <c:pt idx="270">
                  <c:v>8</c:v>
                </c:pt>
                <c:pt idx="271">
                  <c:v>13</c:v>
                </c:pt>
                <c:pt idx="272">
                  <c:v>4</c:v>
                </c:pt>
                <c:pt idx="273">
                  <c:v>19</c:v>
                </c:pt>
                <c:pt idx="274">
                  <c:v>32</c:v>
                </c:pt>
                <c:pt idx="275">
                  <c:v>24</c:v>
                </c:pt>
                <c:pt idx="276">
                  <c:v>8</c:v>
                </c:pt>
                <c:pt idx="277">
                  <c:v>5</c:v>
                </c:pt>
                <c:pt idx="278">
                  <c:v>22</c:v>
                </c:pt>
                <c:pt idx="279">
                  <c:v>11</c:v>
                </c:pt>
                <c:pt idx="280">
                  <c:v>12</c:v>
                </c:pt>
                <c:pt idx="281">
                  <c:v>14</c:v>
                </c:pt>
                <c:pt idx="282">
                  <c:v>4</c:v>
                </c:pt>
                <c:pt idx="283">
                  <c:v>23</c:v>
                </c:pt>
                <c:pt idx="284">
                  <c:v>9</c:v>
                </c:pt>
                <c:pt idx="285">
                  <c:v>10</c:v>
                </c:pt>
                <c:pt idx="286">
                  <c:v>0</c:v>
                </c:pt>
                <c:pt idx="287">
                  <c:v>13</c:v>
                </c:pt>
                <c:pt idx="288">
                  <c:v>3</c:v>
                </c:pt>
                <c:pt idx="289">
                  <c:v>1</c:v>
                </c:pt>
                <c:pt idx="290">
                  <c:v>6</c:v>
                </c:pt>
                <c:pt idx="291">
                  <c:v>13</c:v>
                </c:pt>
                <c:pt idx="292">
                  <c:v>13</c:v>
                </c:pt>
                <c:pt idx="293">
                  <c:v>4</c:v>
                </c:pt>
                <c:pt idx="294">
                  <c:v>4</c:v>
                </c:pt>
                <c:pt idx="295">
                  <c:v>1</c:v>
                </c:pt>
                <c:pt idx="296">
                  <c:v>7</c:v>
                </c:pt>
                <c:pt idx="297">
                  <c:v>15</c:v>
                </c:pt>
                <c:pt idx="298">
                  <c:v>0</c:v>
                </c:pt>
                <c:pt idx="299">
                  <c:v>13</c:v>
                </c:pt>
                <c:pt idx="300">
                  <c:v>32</c:v>
                </c:pt>
                <c:pt idx="301">
                  <c:v>5</c:v>
                </c:pt>
                <c:pt idx="302">
                  <c:v>6</c:v>
                </c:pt>
                <c:pt idx="303">
                  <c:v>21</c:v>
                </c:pt>
                <c:pt idx="304">
                  <c:v>29</c:v>
                </c:pt>
                <c:pt idx="305">
                  <c:v>47</c:v>
                </c:pt>
                <c:pt idx="306">
                  <c:v>9</c:v>
                </c:pt>
                <c:pt idx="307">
                  <c:v>9</c:v>
                </c:pt>
                <c:pt idx="308">
                  <c:v>4</c:v>
                </c:pt>
                <c:pt idx="309">
                  <c:v>18</c:v>
                </c:pt>
                <c:pt idx="310">
                  <c:v>6</c:v>
                </c:pt>
                <c:pt idx="311">
                  <c:v>27</c:v>
                </c:pt>
                <c:pt idx="312">
                  <c:v>36</c:v>
                </c:pt>
                <c:pt idx="313">
                  <c:v>36</c:v>
                </c:pt>
                <c:pt idx="314">
                  <c:v>9</c:v>
                </c:pt>
                <c:pt idx="315">
                  <c:v>11</c:v>
                </c:pt>
                <c:pt idx="316">
                  <c:v>3</c:v>
                </c:pt>
                <c:pt idx="317">
                  <c:v>10</c:v>
                </c:pt>
                <c:pt idx="318">
                  <c:v>13</c:v>
                </c:pt>
                <c:pt idx="319">
                  <c:v>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120704"/>
        <c:axId val="296122624"/>
      </c:scatterChart>
      <c:valAx>
        <c:axId val="29612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Elapsed time </a:t>
                </a:r>
                <a:r>
                  <a:rPr lang="el-GR"/>
                  <a:t>Δ</a:t>
                </a:r>
                <a:r>
                  <a:rPr lang="en-US"/>
                  <a:t>t (yr)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296122624"/>
        <c:crosses val="autoZero"/>
        <c:crossBetween val="midCat"/>
      </c:valAx>
      <c:valAx>
        <c:axId val="296122624"/>
        <c:scaling>
          <c:orientation val="minMax"/>
          <c:min val="-2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Change in size </a:t>
                </a:r>
                <a:r>
                  <a:rPr lang="el-GR"/>
                  <a:t>Δ</a:t>
                </a:r>
                <a:r>
                  <a:rPr lang="en-US"/>
                  <a:t>Y (cm)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961207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MLE!$P$2:$P$1048576</c:f>
              <c:numCache>
                <c:formatCode>0.00</c:formatCode>
                <c:ptCount val="1048575"/>
                <c:pt idx="0">
                  <c:v>12.196734628311294</c:v>
                </c:pt>
                <c:pt idx="1">
                  <c:v>12.213444541574656</c:v>
                </c:pt>
                <c:pt idx="2">
                  <c:v>10.921482458262197</c:v>
                </c:pt>
                <c:pt idx="3">
                  <c:v>12.689536863540726</c:v>
                </c:pt>
                <c:pt idx="4">
                  <c:v>13.205196875041665</c:v>
                </c:pt>
                <c:pt idx="5">
                  <c:v>12.952034311924239</c:v>
                </c:pt>
                <c:pt idx="6">
                  <c:v>11.850516366517626</c:v>
                </c:pt>
                <c:pt idx="7">
                  <c:v>11.15638823755722</c:v>
                </c:pt>
                <c:pt idx="8">
                  <c:v>12.102587580037152</c:v>
                </c:pt>
                <c:pt idx="9">
                  <c:v>12.719088500182679</c:v>
                </c:pt>
                <c:pt idx="10">
                  <c:v>14.245660120893909</c:v>
                </c:pt>
                <c:pt idx="11">
                  <c:v>13.828701120208347</c:v>
                </c:pt>
                <c:pt idx="12">
                  <c:v>11.971616518283733</c:v>
                </c:pt>
                <c:pt idx="13">
                  <c:v>12.389705882321273</c:v>
                </c:pt>
                <c:pt idx="14">
                  <c:v>12.586125198039685</c:v>
                </c:pt>
                <c:pt idx="15">
                  <c:v>10.447568741808897</c:v>
                </c:pt>
                <c:pt idx="16">
                  <c:v>13.403722383184922</c:v>
                </c:pt>
                <c:pt idx="17">
                  <c:v>12.79788427249102</c:v>
                </c:pt>
                <c:pt idx="18">
                  <c:v>17.860620478162499</c:v>
                </c:pt>
                <c:pt idx="19">
                  <c:v>12.872929867262801</c:v>
                </c:pt>
                <c:pt idx="20">
                  <c:v>12.427155972300215</c:v>
                </c:pt>
                <c:pt idx="21">
                  <c:v>12.862692236647058</c:v>
                </c:pt>
                <c:pt idx="22">
                  <c:v>10.725033439757876</c:v>
                </c:pt>
                <c:pt idx="23">
                  <c:v>11.984242471889095</c:v>
                </c:pt>
                <c:pt idx="24">
                  <c:v>12.573223265737495</c:v>
                </c:pt>
                <c:pt idx="25">
                  <c:v>13.610884141898886</c:v>
                </c:pt>
                <c:pt idx="26">
                  <c:v>13.540791815277139</c:v>
                </c:pt>
                <c:pt idx="27">
                  <c:v>13.549611414308725</c:v>
                </c:pt>
                <c:pt idx="28">
                  <c:v>14.792787168973597</c:v>
                </c:pt>
                <c:pt idx="29">
                  <c:v>13.287590404168123</c:v>
                </c:pt>
                <c:pt idx="30">
                  <c:v>11.686364638603123</c:v>
                </c:pt>
                <c:pt idx="31">
                  <c:v>13.48421599264236</c:v>
                </c:pt>
                <c:pt idx="32">
                  <c:v>11.768643851001919</c:v>
                </c:pt>
                <c:pt idx="33">
                  <c:v>13.743131822572726</c:v>
                </c:pt>
                <c:pt idx="34">
                  <c:v>11.515271383832173</c:v>
                </c:pt>
                <c:pt idx="35">
                  <c:v>13.379418667202872</c:v>
                </c:pt>
                <c:pt idx="36">
                  <c:v>12.080492984746115</c:v>
                </c:pt>
                <c:pt idx="37">
                  <c:v>11.702483115730633</c:v>
                </c:pt>
                <c:pt idx="38">
                  <c:v>12.567087458792386</c:v>
                </c:pt>
                <c:pt idx="39">
                  <c:v>12.220537788257339</c:v>
                </c:pt>
                <c:pt idx="40">
                  <c:v>12.792804552224316</c:v>
                </c:pt>
                <c:pt idx="41">
                  <c:v>12.975875820221155</c:v>
                </c:pt>
                <c:pt idx="42">
                  <c:v>13.626779106841763</c:v>
                </c:pt>
                <c:pt idx="43">
                  <c:v>12.296947887761661</c:v>
                </c:pt>
                <c:pt idx="44">
                  <c:v>13.822774526057783</c:v>
                </c:pt>
                <c:pt idx="45">
                  <c:v>11.817062879129146</c:v>
                </c:pt>
                <c:pt idx="46">
                  <c:v>13.473731958150319</c:v>
                </c:pt>
                <c:pt idx="47">
                  <c:v>12.621976211016797</c:v>
                </c:pt>
                <c:pt idx="48">
                  <c:v>11.236160350771016</c:v>
                </c:pt>
                <c:pt idx="49">
                  <c:v>12.097512425077316</c:v>
                </c:pt>
                <c:pt idx="50">
                  <c:v>12.826384716297174</c:v>
                </c:pt>
                <c:pt idx="51">
                  <c:v>12.008859772481308</c:v>
                </c:pt>
                <c:pt idx="52">
                  <c:v>10.494188367710416</c:v>
                </c:pt>
                <c:pt idx="53">
                  <c:v>12.503712775590552</c:v>
                </c:pt>
                <c:pt idx="54">
                  <c:v>11.580712123967386</c:v>
                </c:pt>
                <c:pt idx="55">
                  <c:v>12.651980097165339</c:v>
                </c:pt>
                <c:pt idx="56">
                  <c:v>11.163842281202639</c:v>
                </c:pt>
                <c:pt idx="57">
                  <c:v>12.691607274300633</c:v>
                </c:pt>
                <c:pt idx="58">
                  <c:v>11.992132347176874</c:v>
                </c:pt>
                <c:pt idx="59">
                  <c:v>14.767613467272957</c:v>
                </c:pt>
                <c:pt idx="60">
                  <c:v>12.239485613841211</c:v>
                </c:pt>
                <c:pt idx="61">
                  <c:v>13.300616788975221</c:v>
                </c:pt>
                <c:pt idx="62">
                  <c:v>13.602270113740959</c:v>
                </c:pt>
                <c:pt idx="63">
                  <c:v>12.042634500991838</c:v>
                </c:pt>
                <c:pt idx="64">
                  <c:v>13.605369937171439</c:v>
                </c:pt>
                <c:pt idx="65">
                  <c:v>12.387491915569589</c:v>
                </c:pt>
                <c:pt idx="66">
                  <c:v>13.606616262295603</c:v>
                </c:pt>
                <c:pt idx="67">
                  <c:v>12.409837993532509</c:v>
                </c:pt>
                <c:pt idx="68">
                  <c:v>13.094510613932325</c:v>
                </c:pt>
                <c:pt idx="69">
                  <c:v>13.106702637840344</c:v>
                </c:pt>
                <c:pt idx="70">
                  <c:v>16.536889390288081</c:v>
                </c:pt>
                <c:pt idx="71">
                  <c:v>12.564135146693243</c:v>
                </c:pt>
                <c:pt idx="72">
                  <c:v>14.655200493645003</c:v>
                </c:pt>
                <c:pt idx="73">
                  <c:v>12.514045752755671</c:v>
                </c:pt>
                <c:pt idx="74">
                  <c:v>12.181376278559258</c:v>
                </c:pt>
                <c:pt idx="75">
                  <c:v>12.77089057754956</c:v>
                </c:pt>
                <c:pt idx="76">
                  <c:v>13.273257573080155</c:v>
                </c:pt>
                <c:pt idx="77">
                  <c:v>12.127568413509403</c:v>
                </c:pt>
                <c:pt idx="78">
                  <c:v>12.507054173544418</c:v>
                </c:pt>
                <c:pt idx="79">
                  <c:v>12.317808917788918</c:v>
                </c:pt>
                <c:pt idx="80">
                  <c:v>13.085099449100424</c:v>
                </c:pt>
                <c:pt idx="81">
                  <c:v>13.355588447367101</c:v>
                </c:pt>
                <c:pt idx="82">
                  <c:v>12.473026410796779</c:v>
                </c:pt>
                <c:pt idx="83">
                  <c:v>12.699276833964369</c:v>
                </c:pt>
                <c:pt idx="84">
                  <c:v>15.1014832689079</c:v>
                </c:pt>
                <c:pt idx="85">
                  <c:v>13.798070795917177</c:v>
                </c:pt>
                <c:pt idx="86">
                  <c:v>15.540479082268689</c:v>
                </c:pt>
                <c:pt idx="87">
                  <c:v>13.588334665787915</c:v>
                </c:pt>
                <c:pt idx="88">
                  <c:v>13.770153643236466</c:v>
                </c:pt>
                <c:pt idx="89">
                  <c:v>12.061363447972598</c:v>
                </c:pt>
                <c:pt idx="90">
                  <c:v>13.688028519311461</c:v>
                </c:pt>
                <c:pt idx="91">
                  <c:v>13.284990584980163</c:v>
                </c:pt>
                <c:pt idx="92">
                  <c:v>12.829410518160072</c:v>
                </c:pt>
                <c:pt idx="93">
                  <c:v>12.153195770714326</c:v>
                </c:pt>
                <c:pt idx="94">
                  <c:v>10.847895077579498</c:v>
                </c:pt>
                <c:pt idx="95">
                  <c:v>13.717606032076432</c:v>
                </c:pt>
                <c:pt idx="96">
                  <c:v>12.755957416007133</c:v>
                </c:pt>
                <c:pt idx="97">
                  <c:v>13.155386584956656</c:v>
                </c:pt>
                <c:pt idx="98">
                  <c:v>12.369959027189505</c:v>
                </c:pt>
                <c:pt idx="99">
                  <c:v>13.783843457004039</c:v>
                </c:pt>
                <c:pt idx="100">
                  <c:v>13.078284345848134</c:v>
                </c:pt>
                <c:pt idx="101">
                  <c:v>12.457587163848682</c:v>
                </c:pt>
                <c:pt idx="102">
                  <c:v>12.786567289961484</c:v>
                </c:pt>
                <c:pt idx="103">
                  <c:v>12.189573634494744</c:v>
                </c:pt>
                <c:pt idx="104">
                  <c:v>12.707213030030712</c:v>
                </c:pt>
                <c:pt idx="105">
                  <c:v>13.208946320165605</c:v>
                </c:pt>
                <c:pt idx="106">
                  <c:v>11.552518934920888</c:v>
                </c:pt>
                <c:pt idx="107">
                  <c:v>13.310199405650472</c:v>
                </c:pt>
                <c:pt idx="108">
                  <c:v>12.692944954930521</c:v>
                </c:pt>
                <c:pt idx="109">
                  <c:v>13.054092251707411</c:v>
                </c:pt>
                <c:pt idx="110">
                  <c:v>13.923468048711449</c:v>
                </c:pt>
                <c:pt idx="111">
                  <c:v>10.579533052272776</c:v>
                </c:pt>
                <c:pt idx="112">
                  <c:v>13.948715851446936</c:v>
                </c:pt>
                <c:pt idx="113">
                  <c:v>14.257245536204463</c:v>
                </c:pt>
                <c:pt idx="114">
                  <c:v>11.520145757180034</c:v>
                </c:pt>
                <c:pt idx="115">
                  <c:v>12.781819619975478</c:v>
                </c:pt>
                <c:pt idx="116">
                  <c:v>13.148885839375541</c:v>
                </c:pt>
                <c:pt idx="117">
                  <c:v>12.894760206962484</c:v>
                </c:pt>
                <c:pt idx="118">
                  <c:v>14.041444756078727</c:v>
                </c:pt>
                <c:pt idx="119">
                  <c:v>14.495761392409079</c:v>
                </c:pt>
                <c:pt idx="120">
                  <c:v>12.415330950470738</c:v>
                </c:pt>
                <c:pt idx="121">
                  <c:v>12.442695815411113</c:v>
                </c:pt>
                <c:pt idx="122">
                  <c:v>12.868742429604447</c:v>
                </c:pt>
                <c:pt idx="123">
                  <c:v>11.842022916456155</c:v>
                </c:pt>
                <c:pt idx="124">
                  <c:v>11.844799311705973</c:v>
                </c:pt>
                <c:pt idx="125">
                  <c:v>11.883758177773899</c:v>
                </c:pt>
                <c:pt idx="126">
                  <c:v>11.944249524375108</c:v>
                </c:pt>
                <c:pt idx="127">
                  <c:v>13.178892357756748</c:v>
                </c:pt>
                <c:pt idx="128">
                  <c:v>13.394233765548037</c:v>
                </c:pt>
                <c:pt idx="129">
                  <c:v>13.38548525760492</c:v>
                </c:pt>
                <c:pt idx="130">
                  <c:v>13.335067019740606</c:v>
                </c:pt>
                <c:pt idx="131">
                  <c:v>11.598210421502033</c:v>
                </c:pt>
                <c:pt idx="132">
                  <c:v>12.040351021225629</c:v>
                </c:pt>
                <c:pt idx="133">
                  <c:v>13.33539997125691</c:v>
                </c:pt>
                <c:pt idx="134">
                  <c:v>12.036738954842098</c:v>
                </c:pt>
                <c:pt idx="135">
                  <c:v>13.818670829339638</c:v>
                </c:pt>
                <c:pt idx="136">
                  <c:v>15.634447778136984</c:v>
                </c:pt>
                <c:pt idx="137">
                  <c:v>11.001013478093252</c:v>
                </c:pt>
                <c:pt idx="138">
                  <c:v>12.889019979945282</c:v>
                </c:pt>
                <c:pt idx="139">
                  <c:v>12.744129899044935</c:v>
                </c:pt>
                <c:pt idx="140">
                  <c:v>12.440643586284867</c:v>
                </c:pt>
                <c:pt idx="141">
                  <c:v>12.661258331471529</c:v>
                </c:pt>
                <c:pt idx="142">
                  <c:v>13.512654135391417</c:v>
                </c:pt>
                <c:pt idx="143">
                  <c:v>12.264552387305423</c:v>
                </c:pt>
                <c:pt idx="144">
                  <c:v>13.225580995193111</c:v>
                </c:pt>
                <c:pt idx="145">
                  <c:v>11.89997587659899</c:v>
                </c:pt>
                <c:pt idx="146">
                  <c:v>10.923294870602973</c:v>
                </c:pt>
                <c:pt idx="147">
                  <c:v>12.25427573691999</c:v>
                </c:pt>
                <c:pt idx="148">
                  <c:v>12.631747784719131</c:v>
                </c:pt>
                <c:pt idx="149">
                  <c:v>12.531612311939567</c:v>
                </c:pt>
                <c:pt idx="150">
                  <c:v>15.764433645959285</c:v>
                </c:pt>
                <c:pt idx="151">
                  <c:v>13.656328065442697</c:v>
                </c:pt>
                <c:pt idx="152">
                  <c:v>13.333522212585098</c:v>
                </c:pt>
                <c:pt idx="153">
                  <c:v>12.111709178112354</c:v>
                </c:pt>
                <c:pt idx="154">
                  <c:v>13.161934932572315</c:v>
                </c:pt>
                <c:pt idx="155">
                  <c:v>11.673942442951738</c:v>
                </c:pt>
                <c:pt idx="156">
                  <c:v>13.772813951730541</c:v>
                </c:pt>
                <c:pt idx="157">
                  <c:v>12.927653296973787</c:v>
                </c:pt>
                <c:pt idx="158">
                  <c:v>12.414183840733575</c:v>
                </c:pt>
                <c:pt idx="159">
                  <c:v>12.146593984821145</c:v>
                </c:pt>
                <c:pt idx="160">
                  <c:v>12.170111031500872</c:v>
                </c:pt>
                <c:pt idx="161">
                  <c:v>13.33121064417567</c:v>
                </c:pt>
                <c:pt idx="162">
                  <c:v>12.255304763654593</c:v>
                </c:pt>
                <c:pt idx="163">
                  <c:v>15.787656363183308</c:v>
                </c:pt>
                <c:pt idx="164">
                  <c:v>12.191005542155574</c:v>
                </c:pt>
                <c:pt idx="165">
                  <c:v>13.39499172746406</c:v>
                </c:pt>
                <c:pt idx="166">
                  <c:v>11.020339682135312</c:v>
                </c:pt>
                <c:pt idx="167">
                  <c:v>12.753622649803251</c:v>
                </c:pt>
                <c:pt idx="168">
                  <c:v>13.018122957498601</c:v>
                </c:pt>
                <c:pt idx="169">
                  <c:v>13.236531112193795</c:v>
                </c:pt>
                <c:pt idx="170">
                  <c:v>12.783054370483235</c:v>
                </c:pt>
                <c:pt idx="171">
                  <c:v>12.963873564330111</c:v>
                </c:pt>
                <c:pt idx="172">
                  <c:v>12.199908477091167</c:v>
                </c:pt>
                <c:pt idx="173">
                  <c:v>11.822496226791415</c:v>
                </c:pt>
                <c:pt idx="174">
                  <c:v>12.970798607475512</c:v>
                </c:pt>
                <c:pt idx="175">
                  <c:v>14.202471063048876</c:v>
                </c:pt>
                <c:pt idx="176">
                  <c:v>13.660600634619062</c:v>
                </c:pt>
                <c:pt idx="177">
                  <c:v>12.684240877495194</c:v>
                </c:pt>
                <c:pt idx="178">
                  <c:v>13.950444042372238</c:v>
                </c:pt>
                <c:pt idx="179">
                  <c:v>11.816701393764127</c:v>
                </c:pt>
                <c:pt idx="180">
                  <c:v>13.162906343947363</c:v>
                </c:pt>
                <c:pt idx="181">
                  <c:v>12.481208078197245</c:v>
                </c:pt>
                <c:pt idx="182">
                  <c:v>11.307249035897774</c:v>
                </c:pt>
                <c:pt idx="183">
                  <c:v>14.505704591984024</c:v>
                </c:pt>
                <c:pt idx="184">
                  <c:v>13.104594723533534</c:v>
                </c:pt>
                <c:pt idx="185">
                  <c:v>12.475574205505364</c:v>
                </c:pt>
                <c:pt idx="186">
                  <c:v>13.742806306008116</c:v>
                </c:pt>
                <c:pt idx="187">
                  <c:v>13.21117185444662</c:v>
                </c:pt>
                <c:pt idx="188">
                  <c:v>13.565005083280573</c:v>
                </c:pt>
                <c:pt idx="189">
                  <c:v>11.162509886611138</c:v>
                </c:pt>
                <c:pt idx="190">
                  <c:v>11.128781964684881</c:v>
                </c:pt>
                <c:pt idx="191">
                  <c:v>10.842232120575748</c:v>
                </c:pt>
                <c:pt idx="192">
                  <c:v>14.276766508030498</c:v>
                </c:pt>
                <c:pt idx="193">
                  <c:v>12.980568648209477</c:v>
                </c:pt>
                <c:pt idx="194">
                  <c:v>13.143307226590997</c:v>
                </c:pt>
                <c:pt idx="195">
                  <c:v>12.676162427842108</c:v>
                </c:pt>
                <c:pt idx="196">
                  <c:v>12.026941796203081</c:v>
                </c:pt>
                <c:pt idx="197">
                  <c:v>13.351478178266452</c:v>
                </c:pt>
                <c:pt idx="198">
                  <c:v>12.92271638989086</c:v>
                </c:pt>
                <c:pt idx="199">
                  <c:v>13.606802441344175</c:v>
                </c:pt>
                <c:pt idx="200">
                  <c:v>12.219367757954217</c:v>
                </c:pt>
                <c:pt idx="201">
                  <c:v>10.261836851304754</c:v>
                </c:pt>
                <c:pt idx="202">
                  <c:v>13.204375155669558</c:v>
                </c:pt>
                <c:pt idx="203">
                  <c:v>12.281699416584161</c:v>
                </c:pt>
                <c:pt idx="204">
                  <c:v>12.758152155603375</c:v>
                </c:pt>
                <c:pt idx="205">
                  <c:v>13.056161782711342</c:v>
                </c:pt>
                <c:pt idx="206">
                  <c:v>13.158941408318867</c:v>
                </c:pt>
                <c:pt idx="207">
                  <c:v>12.480433894239884</c:v>
                </c:pt>
                <c:pt idx="208">
                  <c:v>12.868225392250817</c:v>
                </c:pt>
                <c:pt idx="209">
                  <c:v>10.959712229614235</c:v>
                </c:pt>
                <c:pt idx="210">
                  <c:v>12.508016330341523</c:v>
                </c:pt>
                <c:pt idx="211">
                  <c:v>12.319862727829715</c:v>
                </c:pt>
                <c:pt idx="212">
                  <c:v>13.880997689346179</c:v>
                </c:pt>
                <c:pt idx="213">
                  <c:v>12.919184880564307</c:v>
                </c:pt>
                <c:pt idx="214">
                  <c:v>12.782547324205957</c:v>
                </c:pt>
                <c:pt idx="215">
                  <c:v>12.820289044973746</c:v>
                </c:pt>
                <c:pt idx="216">
                  <c:v>10.205799950378299</c:v>
                </c:pt>
                <c:pt idx="217">
                  <c:v>10.077436790789818</c:v>
                </c:pt>
                <c:pt idx="218">
                  <c:v>12.790951680706517</c:v>
                </c:pt>
                <c:pt idx="219">
                  <c:v>11.788307185900585</c:v>
                </c:pt>
                <c:pt idx="220">
                  <c:v>11.816335005553878</c:v>
                </c:pt>
                <c:pt idx="221">
                  <c:v>12.532041117602393</c:v>
                </c:pt>
                <c:pt idx="222">
                  <c:v>13.22079141062294</c:v>
                </c:pt>
                <c:pt idx="223">
                  <c:v>15.806337765323873</c:v>
                </c:pt>
                <c:pt idx="224">
                  <c:v>12.593749118752438</c:v>
                </c:pt>
                <c:pt idx="225">
                  <c:v>13.831014980976734</c:v>
                </c:pt>
                <c:pt idx="226">
                  <c:v>10.263391576886937</c:v>
                </c:pt>
                <c:pt idx="227">
                  <c:v>12.707822949856345</c:v>
                </c:pt>
                <c:pt idx="228">
                  <c:v>9.9260533297429934</c:v>
                </c:pt>
                <c:pt idx="229">
                  <c:v>12.859657185028418</c:v>
                </c:pt>
                <c:pt idx="230">
                  <c:v>10.886041874261924</c:v>
                </c:pt>
                <c:pt idx="231">
                  <c:v>10.993920999498474</c:v>
                </c:pt>
                <c:pt idx="232">
                  <c:v>14.081085346786939</c:v>
                </c:pt>
                <c:pt idx="233">
                  <c:v>12.853698303699755</c:v>
                </c:pt>
                <c:pt idx="234">
                  <c:v>12.899358021671883</c:v>
                </c:pt>
                <c:pt idx="235">
                  <c:v>13.891988913194275</c:v>
                </c:pt>
                <c:pt idx="236">
                  <c:v>12.968125096487251</c:v>
                </c:pt>
                <c:pt idx="237">
                  <c:v>12.804745586454956</c:v>
                </c:pt>
                <c:pt idx="238">
                  <c:v>12.618608898850768</c:v>
                </c:pt>
                <c:pt idx="239">
                  <c:v>13.957890064674787</c:v>
                </c:pt>
                <c:pt idx="240">
                  <c:v>12.772435892530584</c:v>
                </c:pt>
                <c:pt idx="241">
                  <c:v>11.780759850870062</c:v>
                </c:pt>
                <c:pt idx="242">
                  <c:v>13.175165624241997</c:v>
                </c:pt>
                <c:pt idx="243">
                  <c:v>11.73585771844742</c:v>
                </c:pt>
                <c:pt idx="244">
                  <c:v>12.403871593153678</c:v>
                </c:pt>
                <c:pt idx="245">
                  <c:v>12.561861744228283</c:v>
                </c:pt>
                <c:pt idx="246">
                  <c:v>13.393753411009694</c:v>
                </c:pt>
                <c:pt idx="247">
                  <c:v>14.465890942668626</c:v>
                </c:pt>
                <c:pt idx="248">
                  <c:v>13.22811251993199</c:v>
                </c:pt>
                <c:pt idx="249">
                  <c:v>12.2961674320592</c:v>
                </c:pt>
                <c:pt idx="250">
                  <c:v>12.974479943580713</c:v>
                </c:pt>
                <c:pt idx="251">
                  <c:v>13.159971858050515</c:v>
                </c:pt>
                <c:pt idx="252">
                  <c:v>11.320185622951822</c:v>
                </c:pt>
                <c:pt idx="253">
                  <c:v>11.838934602371292</c:v>
                </c:pt>
                <c:pt idx="254">
                  <c:v>13.497002707696723</c:v>
                </c:pt>
                <c:pt idx="255">
                  <c:v>12.838574043144844</c:v>
                </c:pt>
                <c:pt idx="256">
                  <c:v>10.997739346668254</c:v>
                </c:pt>
                <c:pt idx="257">
                  <c:v>11.304192984996828</c:v>
                </c:pt>
                <c:pt idx="258">
                  <c:v>12.695314214677559</c:v>
                </c:pt>
                <c:pt idx="259">
                  <c:v>14.292731795729019</c:v>
                </c:pt>
                <c:pt idx="260">
                  <c:v>12.909599494571536</c:v>
                </c:pt>
                <c:pt idx="261">
                  <c:v>12.434118987201604</c:v>
                </c:pt>
                <c:pt idx="262">
                  <c:v>12.470987079361084</c:v>
                </c:pt>
                <c:pt idx="263">
                  <c:v>11.484650735532634</c:v>
                </c:pt>
                <c:pt idx="264">
                  <c:v>14.085607546346594</c:v>
                </c:pt>
                <c:pt idx="265">
                  <c:v>13.874707212220786</c:v>
                </c:pt>
                <c:pt idx="266">
                  <c:v>12.770247763489806</c:v>
                </c:pt>
                <c:pt idx="267">
                  <c:v>11.955832869098105</c:v>
                </c:pt>
                <c:pt idx="268">
                  <c:v>13.594363714762167</c:v>
                </c:pt>
                <c:pt idx="269">
                  <c:v>15.841491956526738</c:v>
                </c:pt>
                <c:pt idx="270">
                  <c:v>13.448236878525297</c:v>
                </c:pt>
                <c:pt idx="271">
                  <c:v>13.286290695061748</c:v>
                </c:pt>
                <c:pt idx="272">
                  <c:v>12.711646580749672</c:v>
                </c:pt>
                <c:pt idx="273">
                  <c:v>14.894157957590194</c:v>
                </c:pt>
                <c:pt idx="274">
                  <c:v>12.867313501080901</c:v>
                </c:pt>
                <c:pt idx="275">
                  <c:v>12.816281394613608</c:v>
                </c:pt>
                <c:pt idx="276">
                  <c:v>13.59745737995004</c:v>
                </c:pt>
                <c:pt idx="277">
                  <c:v>14.565891434915066</c:v>
                </c:pt>
                <c:pt idx="278">
                  <c:v>12.923032264365279</c:v>
                </c:pt>
                <c:pt idx="279">
                  <c:v>13.017741729466655</c:v>
                </c:pt>
                <c:pt idx="280">
                  <c:v>13.335709402119894</c:v>
                </c:pt>
                <c:pt idx="281">
                  <c:v>11.713546815243763</c:v>
                </c:pt>
                <c:pt idx="282">
                  <c:v>10.901957845752529</c:v>
                </c:pt>
                <c:pt idx="283">
                  <c:v>12.626359369390595</c:v>
                </c:pt>
                <c:pt idx="284">
                  <c:v>11.14379243237998</c:v>
                </c:pt>
                <c:pt idx="285">
                  <c:v>11.765629784289469</c:v>
                </c:pt>
                <c:pt idx="286">
                  <c:v>10.304442657050247</c:v>
                </c:pt>
                <c:pt idx="287">
                  <c:v>15.105385552445314</c:v>
                </c:pt>
                <c:pt idx="288">
                  <c:v>12.551083097605174</c:v>
                </c:pt>
                <c:pt idx="289">
                  <c:v>13.22848067455261</c:v>
                </c:pt>
                <c:pt idx="290">
                  <c:v>11.280864856661037</c:v>
                </c:pt>
                <c:pt idx="291">
                  <c:v>13.696761729545914</c:v>
                </c:pt>
                <c:pt idx="292">
                  <c:v>12.802572410435559</c:v>
                </c:pt>
                <c:pt idx="293">
                  <c:v>12.993088713133307</c:v>
                </c:pt>
                <c:pt idx="294">
                  <c:v>13.146562443308895</c:v>
                </c:pt>
                <c:pt idx="295">
                  <c:v>12.39804738304886</c:v>
                </c:pt>
                <c:pt idx="296">
                  <c:v>13.159375937833001</c:v>
                </c:pt>
                <c:pt idx="297">
                  <c:v>13.33121064417567</c:v>
                </c:pt>
                <c:pt idx="298">
                  <c:v>11.973321694401987</c:v>
                </c:pt>
                <c:pt idx="299">
                  <c:v>13.014283528124594</c:v>
                </c:pt>
                <c:pt idx="300">
                  <c:v>12.611112902774025</c:v>
                </c:pt>
                <c:pt idx="301">
                  <c:v>11.703745409231111</c:v>
                </c:pt>
                <c:pt idx="302">
                  <c:v>12.707821697161791</c:v>
                </c:pt>
                <c:pt idx="303">
                  <c:v>12.960591006270828</c:v>
                </c:pt>
                <c:pt idx="304">
                  <c:v>13.919371597651523</c:v>
                </c:pt>
                <c:pt idx="305">
                  <c:v>13.674728070630067</c:v>
                </c:pt>
                <c:pt idx="306">
                  <c:v>11.967338807623925</c:v>
                </c:pt>
                <c:pt idx="307">
                  <c:v>10.355349718624124</c:v>
                </c:pt>
                <c:pt idx="308">
                  <c:v>11.794223311990415</c:v>
                </c:pt>
                <c:pt idx="309">
                  <c:v>12.303241657283644</c:v>
                </c:pt>
                <c:pt idx="310">
                  <c:v>16.371068630461302</c:v>
                </c:pt>
                <c:pt idx="311">
                  <c:v>11.52513147394361</c:v>
                </c:pt>
                <c:pt idx="312">
                  <c:v>14.080557934066583</c:v>
                </c:pt>
                <c:pt idx="313">
                  <c:v>12.838101932720079</c:v>
                </c:pt>
                <c:pt idx="314">
                  <c:v>13.293362720614052</c:v>
                </c:pt>
                <c:pt idx="315">
                  <c:v>14.240337201569155</c:v>
                </c:pt>
                <c:pt idx="316">
                  <c:v>12.559472799065173</c:v>
                </c:pt>
                <c:pt idx="317">
                  <c:v>12.972332610027035</c:v>
                </c:pt>
                <c:pt idx="318">
                  <c:v>13.116900652953198</c:v>
                </c:pt>
                <c:pt idx="319">
                  <c:v>12.617875210735697</c:v>
                </c:pt>
              </c:numCache>
            </c:numRef>
          </c:xVal>
          <c:yVal>
            <c:numRef>
              <c:f>MLE!$R$2:$R$1048576</c:f>
              <c:numCache>
                <c:formatCode>0.00</c:formatCode>
                <c:ptCount val="1048575"/>
                <c:pt idx="0">
                  <c:v>1.5116258496857178</c:v>
                </c:pt>
                <c:pt idx="1">
                  <c:v>0.55101473205509777</c:v>
                </c:pt>
                <c:pt idx="2">
                  <c:v>-9.5527693173576012E-3</c:v>
                </c:pt>
                <c:pt idx="3">
                  <c:v>0.3531694601195543</c:v>
                </c:pt>
                <c:pt idx="4">
                  <c:v>1.956922281467655</c:v>
                </c:pt>
                <c:pt idx="5">
                  <c:v>0.29468621427404784</c:v>
                </c:pt>
                <c:pt idx="6">
                  <c:v>-0.28126716880294822</c:v>
                </c:pt>
                <c:pt idx="7">
                  <c:v>0.17169643858040651</c:v>
                </c:pt>
                <c:pt idx="8">
                  <c:v>0.15630897831196222</c:v>
                </c:pt>
                <c:pt idx="9">
                  <c:v>-0.76078484146240122</c:v>
                </c:pt>
                <c:pt idx="10">
                  <c:v>-0.93178458951735088</c:v>
                </c:pt>
                <c:pt idx="11">
                  <c:v>-0.31581245716553852</c:v>
                </c:pt>
                <c:pt idx="12">
                  <c:v>-0.32330534156522717</c:v>
                </c:pt>
                <c:pt idx="13">
                  <c:v>0.44500608629603633</c:v>
                </c:pt>
                <c:pt idx="14">
                  <c:v>-0.18022559928953541</c:v>
                </c:pt>
                <c:pt idx="15">
                  <c:v>-6.1310840451035631E-2</c:v>
                </c:pt>
                <c:pt idx="16">
                  <c:v>0.30463809481208948</c:v>
                </c:pt>
                <c:pt idx="17">
                  <c:v>-3.342499886126582E-2</c:v>
                </c:pt>
                <c:pt idx="18">
                  <c:v>1.185712524553395E-2</c:v>
                </c:pt>
                <c:pt idx="19">
                  <c:v>-0.4670302685126515</c:v>
                </c:pt>
                <c:pt idx="20">
                  <c:v>5.1458791480946786E-2</c:v>
                </c:pt>
                <c:pt idx="21">
                  <c:v>-9.8232963017304442E-2</c:v>
                </c:pt>
                <c:pt idx="22">
                  <c:v>1.1566839503573814</c:v>
                </c:pt>
                <c:pt idx="23">
                  <c:v>-0.10252508177383746</c:v>
                </c:pt>
                <c:pt idx="24">
                  <c:v>-9.4608501956333413E-2</c:v>
                </c:pt>
                <c:pt idx="25">
                  <c:v>-0.9171520879351629</c:v>
                </c:pt>
                <c:pt idx="26">
                  <c:v>0.6107991667658812</c:v>
                </c:pt>
                <c:pt idx="27">
                  <c:v>-0.37046596527015296</c:v>
                </c:pt>
                <c:pt idx="28">
                  <c:v>0.59517047130272438</c:v>
                </c:pt>
                <c:pt idx="29">
                  <c:v>-0.24488408050784294</c:v>
                </c:pt>
                <c:pt idx="30">
                  <c:v>-0.11711544088844583</c:v>
                </c:pt>
                <c:pt idx="31">
                  <c:v>-1.0056012288611988</c:v>
                </c:pt>
                <c:pt idx="32">
                  <c:v>-0.4405591748642923</c:v>
                </c:pt>
                <c:pt idx="33">
                  <c:v>-9.9545549943581335E-2</c:v>
                </c:pt>
                <c:pt idx="34">
                  <c:v>0.21146276552895671</c:v>
                </c:pt>
                <c:pt idx="35">
                  <c:v>1.1388420583620498</c:v>
                </c:pt>
                <c:pt idx="36">
                  <c:v>-0.19877559463085781</c:v>
                </c:pt>
                <c:pt idx="37">
                  <c:v>-0.13323391801595541</c:v>
                </c:pt>
                <c:pt idx="38">
                  <c:v>-0.16118786004223651</c:v>
                </c:pt>
                <c:pt idx="39">
                  <c:v>-1.5676135745340094</c:v>
                </c:pt>
                <c:pt idx="40">
                  <c:v>-0.17028295797868687</c:v>
                </c:pt>
                <c:pt idx="41">
                  <c:v>-7.137721895335325E-2</c:v>
                </c:pt>
                <c:pt idx="42">
                  <c:v>0.33698424455762144</c:v>
                </c:pt>
                <c:pt idx="43">
                  <c:v>-0.72769869004698329</c:v>
                </c:pt>
                <c:pt idx="44">
                  <c:v>-0.57605399985949646</c:v>
                </c:pt>
                <c:pt idx="45">
                  <c:v>0.80545871511648315</c:v>
                </c:pt>
                <c:pt idx="46">
                  <c:v>-0.15985642677376077</c:v>
                </c:pt>
                <c:pt idx="47">
                  <c:v>0.21273575760051244</c:v>
                </c:pt>
                <c:pt idx="48">
                  <c:v>-0.23949839713991672</c:v>
                </c:pt>
                <c:pt idx="49">
                  <c:v>-0.2157950349620581</c:v>
                </c:pt>
                <c:pt idx="50">
                  <c:v>-0.20386312205154411</c:v>
                </c:pt>
                <c:pt idx="51">
                  <c:v>-0.12714238236605091</c:v>
                </c:pt>
                <c:pt idx="52">
                  <c:v>-0.19862999893874012</c:v>
                </c:pt>
                <c:pt idx="53">
                  <c:v>4.7106139872200359E-2</c:v>
                </c:pt>
                <c:pt idx="54">
                  <c:v>-0.6687824350225462</c:v>
                </c:pt>
                <c:pt idx="55">
                  <c:v>-2.9458502919709417E-2</c:v>
                </c:pt>
                <c:pt idx="56">
                  <c:v>8.2477133054245755E-2</c:v>
                </c:pt>
                <c:pt idx="57">
                  <c:v>-0.14078835883788088</c:v>
                </c:pt>
                <c:pt idx="58">
                  <c:v>-0.34382117045836758</c:v>
                </c:pt>
                <c:pt idx="59">
                  <c:v>0.45135890485481056</c:v>
                </c:pt>
                <c:pt idx="60">
                  <c:v>-0.20518264879551751</c:v>
                </c:pt>
                <c:pt idx="61">
                  <c:v>1.3258742401337287E-2</c:v>
                </c:pt>
                <c:pt idx="62">
                  <c:v>-0.55956379008067891</c:v>
                </c:pt>
                <c:pt idx="63">
                  <c:v>-0.31590035163070773</c:v>
                </c:pt>
                <c:pt idx="64">
                  <c:v>0.10299054082557291</c:v>
                </c:pt>
                <c:pt idx="65">
                  <c:v>0.16332699989316346</c:v>
                </c:pt>
                <c:pt idx="66">
                  <c:v>-0.29274073091904462</c:v>
                </c:pt>
                <c:pt idx="67">
                  <c:v>-0.30011074622908396</c:v>
                </c:pt>
                <c:pt idx="68">
                  <c:v>-0.19001201266452306</c:v>
                </c:pt>
                <c:pt idx="69">
                  <c:v>-0.34224336421059043</c:v>
                </c:pt>
                <c:pt idx="70">
                  <c:v>-0.12879566053735658</c:v>
                </c:pt>
                <c:pt idx="71">
                  <c:v>1.0142958828828998</c:v>
                </c:pt>
                <c:pt idx="72">
                  <c:v>4.2150892897611314E-2</c:v>
                </c:pt>
                <c:pt idx="73">
                  <c:v>-3.5430988974509248E-2</c:v>
                </c:pt>
                <c:pt idx="74">
                  <c:v>-0.45464212919812752</c:v>
                </c:pt>
                <c:pt idx="75">
                  <c:v>-0.14836898330393034</c:v>
                </c:pt>
                <c:pt idx="76">
                  <c:v>0.49950200416260238</c:v>
                </c:pt>
                <c:pt idx="77">
                  <c:v>-0.1692647547891255</c:v>
                </c:pt>
                <c:pt idx="78">
                  <c:v>0.2574051000853359</c:v>
                </c:pt>
                <c:pt idx="79">
                  <c:v>1.485466306261074E-2</c:v>
                </c:pt>
                <c:pt idx="80">
                  <c:v>2.6043711928894098E-2</c:v>
                </c:pt>
                <c:pt idx="81">
                  <c:v>-0.52087647874979126</c:v>
                </c:pt>
                <c:pt idx="82">
                  <c:v>-0.28843835740704371</c:v>
                </c:pt>
                <c:pt idx="83">
                  <c:v>-5.5447800006458436E-3</c:v>
                </c:pt>
                <c:pt idx="84">
                  <c:v>-0.28623215999039608</c:v>
                </c:pt>
                <c:pt idx="85">
                  <c:v>-0.41745338466962956</c:v>
                </c:pt>
                <c:pt idx="86">
                  <c:v>0.65955529562610948</c:v>
                </c:pt>
                <c:pt idx="87">
                  <c:v>0.12002581220909647</c:v>
                </c:pt>
                <c:pt idx="88">
                  <c:v>-0.25726498019365707</c:v>
                </c:pt>
                <c:pt idx="89">
                  <c:v>-0.1030597892523204</c:v>
                </c:pt>
                <c:pt idx="90">
                  <c:v>0.46356246273155932</c:v>
                </c:pt>
                <c:pt idx="91">
                  <c:v>-0.66246899073453314</c:v>
                </c:pt>
                <c:pt idx="92">
                  <c:v>0.14441687279777859</c:v>
                </c:pt>
                <c:pt idx="93">
                  <c:v>-4.3468523410901128E-2</c:v>
                </c:pt>
                <c:pt idx="94">
                  <c:v>0.14876687605160122</c:v>
                </c:pt>
                <c:pt idx="95">
                  <c:v>-0.74377864111858116</c:v>
                </c:pt>
                <c:pt idx="96">
                  <c:v>8.5018576226207898E-3</c:v>
                </c:pt>
                <c:pt idx="97">
                  <c:v>-0.11268026129637576</c:v>
                </c:pt>
                <c:pt idx="98">
                  <c:v>0.60386836376834552</c:v>
                </c:pt>
                <c:pt idx="99">
                  <c:v>-0.81001606604618814</c:v>
                </c:pt>
                <c:pt idx="100">
                  <c:v>-0.31382507221838019</c:v>
                </c:pt>
                <c:pt idx="101">
                  <c:v>0.65355599718063573</c:v>
                </c:pt>
                <c:pt idx="102">
                  <c:v>-0.45390370910995514</c:v>
                </c:pt>
                <c:pt idx="103">
                  <c:v>-0.15527066944905066</c:v>
                </c:pt>
                <c:pt idx="104">
                  <c:v>-8.4691435785082092E-2</c:v>
                </c:pt>
                <c:pt idx="105">
                  <c:v>-2.9800871127033446E-2</c:v>
                </c:pt>
                <c:pt idx="106">
                  <c:v>1.8944339924672136</c:v>
                </c:pt>
                <c:pt idx="107">
                  <c:v>-0.19905624462115412</c:v>
                </c:pt>
                <c:pt idx="108">
                  <c:v>0.34976136872975871</c:v>
                </c:pt>
                <c:pt idx="109">
                  <c:v>5.7050909321906929E-2</c:v>
                </c:pt>
                <c:pt idx="110">
                  <c:v>-0.88076172505116901</c:v>
                </c:pt>
                <c:pt idx="111">
                  <c:v>0.66678636198410857</c:v>
                </c:pt>
                <c:pt idx="112">
                  <c:v>0.14061009512309752</c:v>
                </c:pt>
                <c:pt idx="113">
                  <c:v>0.38071183260805519</c:v>
                </c:pt>
                <c:pt idx="114">
                  <c:v>0.73875080116908087</c:v>
                </c:pt>
                <c:pt idx="115">
                  <c:v>-0.59723156658574261</c:v>
                </c:pt>
                <c:pt idx="116">
                  <c:v>0.75156960503170289</c:v>
                </c:pt>
                <c:pt idx="117">
                  <c:v>-0.1303009333327303</c:v>
                </c:pt>
                <c:pt idx="118">
                  <c:v>-0.14098931167148265</c:v>
                </c:pt>
                <c:pt idx="119">
                  <c:v>-3.7811684792831812E-2</c:v>
                </c:pt>
                <c:pt idx="120">
                  <c:v>-0.2307428970810026</c:v>
                </c:pt>
                <c:pt idx="121">
                  <c:v>3.5918948370047943E-2</c:v>
                </c:pt>
                <c:pt idx="122">
                  <c:v>0.10508496135340373</c:v>
                </c:pt>
                <c:pt idx="123">
                  <c:v>-0.59570350219927093</c:v>
                </c:pt>
                <c:pt idx="124">
                  <c:v>-4.0267499526326134E-2</c:v>
                </c:pt>
                <c:pt idx="125">
                  <c:v>0.88070109585585499</c:v>
                </c:pt>
                <c:pt idx="126">
                  <c:v>0.16547772292831731</c:v>
                </c:pt>
                <c:pt idx="127">
                  <c:v>0.39953867181939451</c:v>
                </c:pt>
                <c:pt idx="128">
                  <c:v>-0.21508831650946547</c:v>
                </c:pt>
                <c:pt idx="129">
                  <c:v>-0.41165786664706872</c:v>
                </c:pt>
                <c:pt idx="130">
                  <c:v>-0.43056841847280403</c:v>
                </c:pt>
                <c:pt idx="131">
                  <c:v>-0.35189100724514866</c:v>
                </c:pt>
                <c:pt idx="132">
                  <c:v>0.72410825240412535</c:v>
                </c:pt>
                <c:pt idx="133">
                  <c:v>0.69131846875578873</c:v>
                </c:pt>
                <c:pt idx="134">
                  <c:v>-0.4674897571274208</c:v>
                </c:pt>
                <c:pt idx="135">
                  <c:v>0.45644265207705281</c:v>
                </c:pt>
                <c:pt idx="136">
                  <c:v>-2.4731600062224857E-2</c:v>
                </c:pt>
                <c:pt idx="137">
                  <c:v>0.16282522786829645</c:v>
                </c:pt>
                <c:pt idx="138">
                  <c:v>-0.19528792598155853</c:v>
                </c:pt>
                <c:pt idx="139">
                  <c:v>1.0926594540163297</c:v>
                </c:pt>
                <c:pt idx="140">
                  <c:v>0.18187800796076203</c:v>
                </c:pt>
                <c:pt idx="141">
                  <c:v>-0.55153108416810426</c:v>
                </c:pt>
                <c:pt idx="142">
                  <c:v>-0.46994781173113687</c:v>
                </c:pt>
                <c:pt idx="143">
                  <c:v>6.8111193546105397E-2</c:v>
                </c:pt>
                <c:pt idx="144">
                  <c:v>2.1139531005175627E-2</c:v>
                </c:pt>
                <c:pt idx="145">
                  <c:v>0.35892068175012426</c:v>
                </c:pt>
                <c:pt idx="146">
                  <c:v>-0.35837826892774238</c:v>
                </c:pt>
                <c:pt idx="147">
                  <c:v>1.0595997944565685</c:v>
                </c:pt>
                <c:pt idx="148">
                  <c:v>-9.2261904735018163E-3</c:v>
                </c:pt>
                <c:pt idx="149">
                  <c:v>-5.2997548158405294E-2</c:v>
                </c:pt>
                <c:pt idx="150">
                  <c:v>0.22411284686213051</c:v>
                </c:pt>
                <c:pt idx="151">
                  <c:v>-0.47718261640412507</c:v>
                </c:pt>
                <c:pt idx="152">
                  <c:v>0.69319622742760068</c:v>
                </c:pt>
                <c:pt idx="153">
                  <c:v>-7.7406213066661067E-2</c:v>
                </c:pt>
                <c:pt idx="154">
                  <c:v>-0.9773468791825799</c:v>
                </c:pt>
                <c:pt idx="155">
                  <c:v>-2.5631266233231642E-2</c:v>
                </c:pt>
                <c:pt idx="156">
                  <c:v>0.74544677383438085</c:v>
                </c:pt>
                <c:pt idx="157">
                  <c:v>-0.37683438151103488</c:v>
                </c:pt>
                <c:pt idx="158">
                  <c:v>0.62852248292670509</c:v>
                </c:pt>
                <c:pt idx="159">
                  <c:v>-0.34206217264149785</c:v>
                </c:pt>
                <c:pt idx="160">
                  <c:v>0.38070788396188071</c:v>
                </c:pt>
                <c:pt idx="161">
                  <c:v>-0.7803917287129174</c:v>
                </c:pt>
                <c:pt idx="162">
                  <c:v>-0.29700110493431531</c:v>
                </c:pt>
                <c:pt idx="163">
                  <c:v>0.14746439450190607</c:v>
                </c:pt>
                <c:pt idx="164">
                  <c:v>-0.30928815204031679</c:v>
                </c:pt>
                <c:pt idx="165">
                  <c:v>-1.0623281466125309</c:v>
                </c:pt>
                <c:pt idx="166">
                  <c:v>-0.1939302231419493</c:v>
                </c:pt>
                <c:pt idx="167">
                  <c:v>-0.13110105555762175</c:v>
                </c:pt>
                <c:pt idx="168">
                  <c:v>-0.2536636838688473</c:v>
                </c:pt>
                <c:pt idx="169">
                  <c:v>-0.33203251092599295</c:v>
                </c:pt>
                <c:pt idx="170">
                  <c:v>-0.59846631709350007</c:v>
                </c:pt>
                <c:pt idx="171">
                  <c:v>-0.55797396557996137</c:v>
                </c:pt>
                <c:pt idx="172">
                  <c:v>-0.24160481837088987</c:v>
                </c:pt>
                <c:pt idx="173">
                  <c:v>-0.74187075616597831</c:v>
                </c:pt>
                <c:pt idx="174">
                  <c:v>-0.34827701322988247</c:v>
                </c:pt>
                <c:pt idx="175">
                  <c:v>0.43548630576364289</c:v>
                </c:pt>
                <c:pt idx="176">
                  <c:v>0.42872531195097174</c:v>
                </c:pt>
                <c:pt idx="177">
                  <c:v>0.76271204989290808</c:v>
                </c:pt>
                <c:pt idx="178">
                  <c:v>1.0394941520771308</c:v>
                </c:pt>
                <c:pt idx="179">
                  <c:v>-0.32716737317706546</c:v>
                </c:pt>
                <c:pt idx="180">
                  <c:v>-0.18907895298951161</c:v>
                </c:pt>
                <c:pt idx="181">
                  <c:v>-0.14854449734571595</c:v>
                </c:pt>
                <c:pt idx="182">
                  <c:v>0.26200016181690344</c:v>
                </c:pt>
                <c:pt idx="183">
                  <c:v>1.2677692514126022</c:v>
                </c:pt>
                <c:pt idx="184">
                  <c:v>0.20928080784302416</c:v>
                </c:pt>
                <c:pt idx="185">
                  <c:v>-6.9674606755214086E-2</c:v>
                </c:pt>
                <c:pt idx="186">
                  <c:v>-0.63166314497879839</c:v>
                </c:pt>
                <c:pt idx="187">
                  <c:v>0.94041912759639956</c:v>
                </c:pt>
                <c:pt idx="188">
                  <c:v>7.8581189348572167E-2</c:v>
                </c:pt>
                <c:pt idx="189">
                  <c:v>1.4600117076344912</c:v>
                </c:pt>
                <c:pt idx="190">
                  <c:v>3.505674127666758E-2</c:v>
                </c:pt>
                <c:pt idx="191">
                  <c:v>-1.5822661582385322E-2</c:v>
                </c:pt>
                <c:pt idx="192">
                  <c:v>0.12055796320239764</c:v>
                </c:pt>
                <c:pt idx="193">
                  <c:v>-0.64790506735794828</c:v>
                </c:pt>
                <c:pt idx="194">
                  <c:v>3.5838222447575063E-2</c:v>
                </c:pt>
                <c:pt idx="195">
                  <c:v>-0.49157437445237306</c:v>
                </c:pt>
                <c:pt idx="196">
                  <c:v>8.2785451100344076E-2</c:v>
                </c:pt>
                <c:pt idx="197">
                  <c:v>-3.7602646889894231E-2</c:v>
                </c:pt>
                <c:pt idx="198">
                  <c:v>-0.66381983154174584</c:v>
                </c:pt>
                <c:pt idx="199">
                  <c:v>-0.22618503009662838</c:v>
                </c:pt>
                <c:pt idx="200">
                  <c:v>-0.49263360859308669</c:v>
                </c:pt>
                <c:pt idx="201">
                  <c:v>0.30307975037047719</c:v>
                </c:pt>
                <c:pt idx="202">
                  <c:v>0.50398532232745374</c:v>
                </c:pt>
                <c:pt idx="203">
                  <c:v>-0.71245021886948301</c:v>
                </c:pt>
                <c:pt idx="204">
                  <c:v>-0.42548857475184576</c:v>
                </c:pt>
                <c:pt idx="205">
                  <c:v>-0.65026218396119262</c:v>
                </c:pt>
                <c:pt idx="206">
                  <c:v>-0.32422943970155771</c:v>
                </c:pt>
                <c:pt idx="207">
                  <c:v>-0.14777031338835478</c:v>
                </c:pt>
                <c:pt idx="208">
                  <c:v>-0.75849814494739221</c:v>
                </c:pt>
                <c:pt idx="209">
                  <c:v>-0.30678801589090554</c:v>
                </c:pt>
                <c:pt idx="210">
                  <c:v>0.46581106061632838</c:v>
                </c:pt>
                <c:pt idx="211">
                  <c:v>0.30265886641591422</c:v>
                </c:pt>
                <c:pt idx="212">
                  <c:v>-4.4208336284913941E-2</c:v>
                </c:pt>
                <c:pt idx="213">
                  <c:v>0.39469065081225096</c:v>
                </c:pt>
                <c:pt idx="214">
                  <c:v>-0.3766477254558076</c:v>
                </c:pt>
                <c:pt idx="215">
                  <c:v>1.4422923643563124E-2</c:v>
                </c:pt>
                <c:pt idx="216">
                  <c:v>0.44712426334502986</c:v>
                </c:pt>
                <c:pt idx="217">
                  <c:v>-0.25015157975928304</c:v>
                </c:pt>
                <c:pt idx="218">
                  <c:v>-0.24013276524376437</c:v>
                </c:pt>
                <c:pt idx="219">
                  <c:v>-0.2190579881859076</c:v>
                </c:pt>
                <c:pt idx="220">
                  <c:v>0.73448390990887447</c:v>
                </c:pt>
                <c:pt idx="221">
                  <c:v>-0.27314455925327863</c:v>
                </c:pt>
                <c:pt idx="222">
                  <c:v>-0.45633213699318631</c:v>
                </c:pt>
                <c:pt idx="223">
                  <c:v>0.44602701802044287</c:v>
                </c:pt>
                <c:pt idx="224">
                  <c:v>-4.2930203289685664E-2</c:v>
                </c:pt>
                <c:pt idx="225">
                  <c:v>-0.12265450297972258</c:v>
                </c:pt>
                <c:pt idx="226">
                  <c:v>0.3015250247882939</c:v>
                </c:pt>
                <c:pt idx="227">
                  <c:v>5.6636323773409103E-2</c:v>
                </c:pt>
                <c:pt idx="228">
                  <c:v>-9.8768118712458275E-2</c:v>
                </c:pt>
                <c:pt idx="229">
                  <c:v>0.31948826401015396</c:v>
                </c:pt>
                <c:pt idx="230">
                  <c:v>1.5198577244882259</c:v>
                </c:pt>
                <c:pt idx="231">
                  <c:v>-0.42900439782324362</c:v>
                </c:pt>
                <c:pt idx="232">
                  <c:v>0.13243318938546089</c:v>
                </c:pt>
                <c:pt idx="233">
                  <c:v>-1.8986335082445294E-2</c:v>
                </c:pt>
                <c:pt idx="234">
                  <c:v>-0.56669444082035447</c:v>
                </c:pt>
                <c:pt idx="235">
                  <c:v>-0.78084575216495722</c:v>
                </c:pt>
                <c:pt idx="236">
                  <c:v>-0.13341312786994131</c:v>
                </c:pt>
                <c:pt idx="237">
                  <c:v>-0.18222399220932672</c:v>
                </c:pt>
                <c:pt idx="238">
                  <c:v>-0.35971234050165357</c:v>
                </c:pt>
                <c:pt idx="239">
                  <c:v>1.9235784151266717</c:v>
                </c:pt>
                <c:pt idx="240">
                  <c:v>-0.14991429828495484</c:v>
                </c:pt>
                <c:pt idx="241">
                  <c:v>-5.4025701508932045E-2</c:v>
                </c:pt>
                <c:pt idx="242">
                  <c:v>0.33772303880081189</c:v>
                </c:pt>
                <c:pt idx="243">
                  <c:v>6.8674093732226993E-2</c:v>
                </c:pt>
                <c:pt idx="244">
                  <c:v>0.14694732230907448</c:v>
                </c:pt>
                <c:pt idx="245">
                  <c:v>-0.30296518587916843</c:v>
                </c:pt>
                <c:pt idx="246">
                  <c:v>-0.48925480974189206</c:v>
                </c:pt>
                <c:pt idx="247">
                  <c:v>-0.12951036593063492</c:v>
                </c:pt>
                <c:pt idx="248">
                  <c:v>-0.1854061962717104</c:v>
                </c:pt>
                <c:pt idx="249">
                  <c:v>-0.1864401847557744</c:v>
                </c:pt>
                <c:pt idx="250">
                  <c:v>-0.56858034483056308</c:v>
                </c:pt>
                <c:pt idx="251">
                  <c:v>-0.32525988943320527</c:v>
                </c:pt>
                <c:pt idx="252">
                  <c:v>1.373546431011901</c:v>
                </c:pt>
                <c:pt idx="253">
                  <c:v>1.2037717212889874</c:v>
                </c:pt>
                <c:pt idx="254">
                  <c:v>8.142832187941984E-2</c:v>
                </c:pt>
                <c:pt idx="255">
                  <c:v>-0.14484198918112057</c:v>
                </c:pt>
                <c:pt idx="256">
                  <c:v>-0.17132988767489188</c:v>
                </c:pt>
                <c:pt idx="257">
                  <c:v>0.5003388271828193</c:v>
                </c:pt>
                <c:pt idx="258">
                  <c:v>-0.14449529921480675</c:v>
                </c:pt>
                <c:pt idx="259">
                  <c:v>0.69720639872035051</c:v>
                </c:pt>
                <c:pt idx="260">
                  <c:v>0.13310682908874405</c:v>
                </c:pt>
                <c:pt idx="261">
                  <c:v>4.44957765795575E-2</c:v>
                </c:pt>
                <c:pt idx="262">
                  <c:v>1.9263373918718116</c:v>
                </c:pt>
                <c:pt idx="263">
                  <c:v>-0.15656605939500778</c:v>
                </c:pt>
                <c:pt idx="264">
                  <c:v>1.8495132113386195</c:v>
                </c:pt>
                <c:pt idx="265">
                  <c:v>-3.7917859159520617E-2</c:v>
                </c:pt>
                <c:pt idx="266">
                  <c:v>-7.6515709526082887E-2</c:v>
                </c:pt>
                <c:pt idx="267">
                  <c:v>0.22875518429163044</c:v>
                </c:pt>
                <c:pt idx="268">
                  <c:v>-0.28048818338560899</c:v>
                </c:pt>
                <c:pt idx="269">
                  <c:v>-6.8018113130111857E-2</c:v>
                </c:pt>
                <c:pt idx="270">
                  <c:v>-0.13436134714873837</c:v>
                </c:pt>
                <c:pt idx="271">
                  <c:v>-0.73547177959899557</c:v>
                </c:pt>
                <c:pt idx="272">
                  <c:v>-0.23303181696851105</c:v>
                </c:pt>
                <c:pt idx="273">
                  <c:v>0.87931588580643272</c:v>
                </c:pt>
                <c:pt idx="274">
                  <c:v>1.1594049389317984</c:v>
                </c:pt>
                <c:pt idx="275">
                  <c:v>0.89207908338340403</c:v>
                </c:pt>
                <c:pt idx="276">
                  <c:v>-0.69295877868223776</c:v>
                </c:pt>
                <c:pt idx="277">
                  <c:v>-0.60212808351568192</c:v>
                </c:pt>
                <c:pt idx="278">
                  <c:v>0.58985639867752937</c:v>
                </c:pt>
                <c:pt idx="279">
                  <c:v>2.4964594193624734E-2</c:v>
                </c:pt>
                <c:pt idx="280">
                  <c:v>-0.71318780787426483</c:v>
                </c:pt>
                <c:pt idx="281">
                  <c:v>-0.22401279465670143</c:v>
                </c:pt>
                <c:pt idx="282">
                  <c:v>-0.33704124407729807</c:v>
                </c:pt>
                <c:pt idx="283">
                  <c:v>0.20835259922671412</c:v>
                </c:pt>
                <c:pt idx="284">
                  <c:v>2.0046273581568741E-2</c:v>
                </c:pt>
                <c:pt idx="285">
                  <c:v>0.19267387443080786</c:v>
                </c:pt>
                <c:pt idx="286">
                  <c:v>-8.8842882785709065E-3</c:v>
                </c:pt>
                <c:pt idx="287">
                  <c:v>0.33838644633273773</c:v>
                </c:pt>
                <c:pt idx="288">
                  <c:v>-2.6418214242163174E-4</c:v>
                </c:pt>
                <c:pt idx="289">
                  <c:v>-0.11733751352329236</c:v>
                </c:pt>
                <c:pt idx="290">
                  <c:v>-0.28420290302993756</c:v>
                </c:pt>
                <c:pt idx="291">
                  <c:v>-0.5176162805073421</c:v>
                </c:pt>
                <c:pt idx="292">
                  <c:v>-0.76826944538986552</c:v>
                </c:pt>
                <c:pt idx="293">
                  <c:v>-0.73419215478419275</c:v>
                </c:pt>
                <c:pt idx="294">
                  <c:v>-0.74066284455874509</c:v>
                </c:pt>
                <c:pt idx="295">
                  <c:v>-0.43974372432858289</c:v>
                </c:pt>
                <c:pt idx="296">
                  <c:v>-4.8232776803683208E-2</c:v>
                </c:pt>
                <c:pt idx="297">
                  <c:v>-0.49649867555836025</c:v>
                </c:pt>
                <c:pt idx="298">
                  <c:v>-0.24658754504085678</c:v>
                </c:pt>
                <c:pt idx="299">
                  <c:v>0.16486192091397811</c:v>
                </c:pt>
                <c:pt idx="300">
                  <c:v>0.76950450847352236</c:v>
                </c:pt>
                <c:pt idx="301">
                  <c:v>-0.21421138864404909</c:v>
                </c:pt>
                <c:pt idx="302">
                  <c:v>-0.67351873211609714</c:v>
                </c:pt>
                <c:pt idx="303">
                  <c:v>-0.19613173264107431</c:v>
                </c:pt>
                <c:pt idx="304">
                  <c:v>-0.74022614861295111</c:v>
                </c:pt>
                <c:pt idx="305">
                  <c:v>1.0817199058813518</c:v>
                </c:pt>
                <c:pt idx="306">
                  <c:v>-0.24060465826279476</c:v>
                </c:pt>
                <c:pt idx="307">
                  <c:v>3.0908182733737632E-2</c:v>
                </c:pt>
                <c:pt idx="308">
                  <c:v>-0.38507237880729761</c:v>
                </c:pt>
                <c:pt idx="309">
                  <c:v>-0.19351440998021907</c:v>
                </c:pt>
                <c:pt idx="310">
                  <c:v>0.19090750658142142</c:v>
                </c:pt>
                <c:pt idx="311">
                  <c:v>0.8075321069079191</c:v>
                </c:pt>
                <c:pt idx="312">
                  <c:v>0.9670475907615792</c:v>
                </c:pt>
                <c:pt idx="313">
                  <c:v>0.27304122830923916</c:v>
                </c:pt>
                <c:pt idx="314">
                  <c:v>-0.67084112636842264</c:v>
                </c:pt>
                <c:pt idx="315">
                  <c:v>0.33792466335923166</c:v>
                </c:pt>
                <c:pt idx="316">
                  <c:v>-8.6538836024203647E-3</c:v>
                </c:pt>
                <c:pt idx="317">
                  <c:v>0.20681283901153691</c:v>
                </c:pt>
                <c:pt idx="318">
                  <c:v>-0.42316859898947534</c:v>
                </c:pt>
                <c:pt idx="319">
                  <c:v>0.1465840628940569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147200"/>
        <c:axId val="308748672"/>
      </c:scatterChart>
      <c:valAx>
        <c:axId val="296147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Predicted size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308748672"/>
        <c:crosses val="autoZero"/>
        <c:crossBetween val="midCat"/>
      </c:valAx>
      <c:valAx>
        <c:axId val="3087486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Residuals of fit to transformed size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2961472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MLE!$AH$2:$AH$17</c:f>
              <c:strCache>
                <c:ptCount val="16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More</c:v>
                </c:pt>
              </c:strCache>
            </c:strRef>
          </c:cat>
          <c:val>
            <c:numRef>
              <c:f>MLE!$AI$2:$AI$17</c:f>
              <c:numCache>
                <c:formatCode>General</c:formatCode>
                <c:ptCount val="16"/>
                <c:pt idx="0">
                  <c:v>0</c:v>
                </c:pt>
                <c:pt idx="1">
                  <c:v>7</c:v>
                </c:pt>
                <c:pt idx="2">
                  <c:v>45</c:v>
                </c:pt>
                <c:pt idx="3">
                  <c:v>60</c:v>
                </c:pt>
                <c:pt idx="4">
                  <c:v>93</c:v>
                </c:pt>
                <c:pt idx="5">
                  <c:v>68</c:v>
                </c:pt>
                <c:pt idx="6">
                  <c:v>23</c:v>
                </c:pt>
                <c:pt idx="7">
                  <c:v>10</c:v>
                </c:pt>
                <c:pt idx="8">
                  <c:v>5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8755072"/>
        <c:axId val="308781824"/>
      </c:barChart>
      <c:catAx>
        <c:axId val="308755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majorTickMark val="out"/>
        <c:minorTickMark val="none"/>
        <c:tickLblPos val="nextTo"/>
        <c:crossAx val="308781824"/>
        <c:crosses val="autoZero"/>
        <c:auto val="1"/>
        <c:lblAlgn val="ctr"/>
        <c:lblOffset val="100"/>
        <c:noMultiLvlLbl val="0"/>
      </c:catAx>
      <c:valAx>
        <c:axId val="3087818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755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MLE!$AP$2:$AP$17</c:f>
              <c:strCache>
                <c:ptCount val="16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  <c:pt idx="5">
                  <c:v>90</c:v>
                </c:pt>
                <c:pt idx="6">
                  <c:v>100</c:v>
                </c:pt>
                <c:pt idx="7">
                  <c:v>110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150</c:v>
                </c:pt>
                <c:pt idx="12">
                  <c:v>160</c:v>
                </c:pt>
                <c:pt idx="13">
                  <c:v>170</c:v>
                </c:pt>
                <c:pt idx="14">
                  <c:v>180</c:v>
                </c:pt>
                <c:pt idx="15">
                  <c:v>More</c:v>
                </c:pt>
              </c:strCache>
            </c:strRef>
          </c:cat>
          <c:val>
            <c:numRef>
              <c:f>MLE!$AQ$2:$AQ$17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23</c:v>
                </c:pt>
                <c:pt idx="4">
                  <c:v>58</c:v>
                </c:pt>
                <c:pt idx="5">
                  <c:v>105</c:v>
                </c:pt>
                <c:pt idx="6">
                  <c:v>64</c:v>
                </c:pt>
                <c:pt idx="7">
                  <c:v>26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4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080832"/>
        <c:axId val="309082752"/>
      </c:barChart>
      <c:catAx>
        <c:axId val="309080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majorTickMark val="out"/>
        <c:minorTickMark val="none"/>
        <c:tickLblPos val="nextTo"/>
        <c:crossAx val="309082752"/>
        <c:crosses val="autoZero"/>
        <c:auto val="1"/>
        <c:lblAlgn val="ctr"/>
        <c:lblOffset val="100"/>
        <c:noMultiLvlLbl val="0"/>
      </c:catAx>
      <c:valAx>
        <c:axId val="309082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080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x1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MLE!$AH$19:$AH$30</c:f>
              <c:strCach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More</c:v>
                </c:pt>
              </c:strCache>
            </c:strRef>
          </c:cat>
          <c:val>
            <c:numRef>
              <c:f>MLE!$AI$19:$AI$30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14</c:v>
                </c:pt>
                <c:pt idx="3">
                  <c:v>49</c:v>
                </c:pt>
                <c:pt idx="4">
                  <c:v>119</c:v>
                </c:pt>
                <c:pt idx="5">
                  <c:v>95</c:v>
                </c:pt>
                <c:pt idx="6">
                  <c:v>24</c:v>
                </c:pt>
                <c:pt idx="7">
                  <c:v>9</c:v>
                </c:pt>
                <c:pt idx="8">
                  <c:v>6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102848"/>
        <c:axId val="309105024"/>
      </c:barChart>
      <c:catAx>
        <c:axId val="3091028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majorTickMark val="out"/>
        <c:minorTickMark val="none"/>
        <c:tickLblPos val="nextTo"/>
        <c:crossAx val="309105024"/>
        <c:crosses val="autoZero"/>
        <c:auto val="1"/>
        <c:lblAlgn val="ctr"/>
        <c:lblOffset val="100"/>
        <c:noMultiLvlLbl val="0"/>
      </c:catAx>
      <c:valAx>
        <c:axId val="309105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102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x2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MLE!$AP$19:$AP$30</c:f>
              <c:strCache>
                <c:ptCount val="12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More</c:v>
                </c:pt>
              </c:strCache>
            </c:strRef>
          </c:cat>
          <c:val>
            <c:numRef>
              <c:f>MLE!$AQ$19:$AQ$30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17</c:v>
                </c:pt>
                <c:pt idx="4">
                  <c:v>53</c:v>
                </c:pt>
                <c:pt idx="5">
                  <c:v>133</c:v>
                </c:pt>
                <c:pt idx="6">
                  <c:v>73</c:v>
                </c:pt>
                <c:pt idx="7">
                  <c:v>22</c:v>
                </c:pt>
                <c:pt idx="8">
                  <c:v>14</c:v>
                </c:pt>
                <c:pt idx="9">
                  <c:v>5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9129600"/>
        <c:axId val="309131520"/>
      </c:barChart>
      <c:catAx>
        <c:axId val="309129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majorTickMark val="out"/>
        <c:minorTickMark val="none"/>
        <c:tickLblPos val="nextTo"/>
        <c:crossAx val="309131520"/>
        <c:crosses val="autoZero"/>
        <c:auto val="1"/>
        <c:lblAlgn val="ctr"/>
        <c:lblOffset val="100"/>
        <c:noMultiLvlLbl val="0"/>
      </c:catAx>
      <c:valAx>
        <c:axId val="3091315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9129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Sim!$V$2:$V$321</c:f>
              <c:numCache>
                <c:formatCode>0.00</c:formatCode>
                <c:ptCount val="320"/>
                <c:pt idx="0">
                  <c:v>15.528085026696017</c:v>
                </c:pt>
                <c:pt idx="1">
                  <c:v>14.165957615634953</c:v>
                </c:pt>
                <c:pt idx="2">
                  <c:v>13.441109007042982</c:v>
                </c:pt>
                <c:pt idx="3">
                  <c:v>16.230546046180326</c:v>
                </c:pt>
                <c:pt idx="4">
                  <c:v>15.747519800247899</c:v>
                </c:pt>
                <c:pt idx="5">
                  <c:v>17.022597036724097</c:v>
                </c:pt>
                <c:pt idx="6">
                  <c:v>15.2903692132427</c:v>
                </c:pt>
                <c:pt idx="7">
                  <c:v>13.383166656014591</c:v>
                </c:pt>
                <c:pt idx="8">
                  <c:v>15.957882940193922</c:v>
                </c:pt>
                <c:pt idx="9">
                  <c:v>15.254076137694584</c:v>
                </c:pt>
                <c:pt idx="10">
                  <c:v>17.473806407115127</c:v>
                </c:pt>
                <c:pt idx="11">
                  <c:v>17.35883446639507</c:v>
                </c:pt>
                <c:pt idx="12">
                  <c:v>15.564163486196401</c:v>
                </c:pt>
                <c:pt idx="13">
                  <c:v>14.845691445127299</c:v>
                </c:pt>
                <c:pt idx="14">
                  <c:v>16.010697562603987</c:v>
                </c:pt>
                <c:pt idx="15">
                  <c:v>12.849823121751381</c:v>
                </c:pt>
                <c:pt idx="16">
                  <c:v>17.029583485338016</c:v>
                </c:pt>
                <c:pt idx="17">
                  <c:v>16.94452366236262</c:v>
                </c:pt>
                <c:pt idx="18">
                  <c:v>24.648888571145505</c:v>
                </c:pt>
                <c:pt idx="19">
                  <c:v>15.233577071849485</c:v>
                </c:pt>
                <c:pt idx="20">
                  <c:v>14.759840228038714</c:v>
                </c:pt>
                <c:pt idx="21">
                  <c:v>16.870761345741425</c:v>
                </c:pt>
                <c:pt idx="22">
                  <c:v>11.928891306041308</c:v>
                </c:pt>
                <c:pt idx="23">
                  <c:v>15.833873741526755</c:v>
                </c:pt>
                <c:pt idx="24">
                  <c:v>15.561510414073421</c:v>
                </c:pt>
                <c:pt idx="25">
                  <c:v>16.012475682085029</c:v>
                </c:pt>
                <c:pt idx="26">
                  <c:v>15.351308355051057</c:v>
                </c:pt>
                <c:pt idx="27">
                  <c:v>17.627278164548176</c:v>
                </c:pt>
                <c:pt idx="28">
                  <c:v>19.283577389113717</c:v>
                </c:pt>
                <c:pt idx="29">
                  <c:v>15.670522179971368</c:v>
                </c:pt>
                <c:pt idx="30">
                  <c:v>14.516901817983264</c:v>
                </c:pt>
                <c:pt idx="31">
                  <c:v>16.432222581738181</c:v>
                </c:pt>
                <c:pt idx="32">
                  <c:v>15.612990226983589</c:v>
                </c:pt>
                <c:pt idx="33">
                  <c:v>17.50593553641971</c:v>
                </c:pt>
                <c:pt idx="34">
                  <c:v>14.933650547445058</c:v>
                </c:pt>
                <c:pt idx="35">
                  <c:v>17.003470034748403</c:v>
                </c:pt>
                <c:pt idx="36">
                  <c:v>15.532574135848115</c:v>
                </c:pt>
                <c:pt idx="37">
                  <c:v>14.820892937792763</c:v>
                </c:pt>
                <c:pt idx="38">
                  <c:v>16.693544261362177</c:v>
                </c:pt>
                <c:pt idx="39">
                  <c:v>14.893854239932788</c:v>
                </c:pt>
                <c:pt idx="40">
                  <c:v>16.667825281609627</c:v>
                </c:pt>
                <c:pt idx="41">
                  <c:v>16.148040912457073</c:v>
                </c:pt>
                <c:pt idx="42">
                  <c:v>17.283888573129765</c:v>
                </c:pt>
                <c:pt idx="43">
                  <c:v>15.201806460268672</c:v>
                </c:pt>
                <c:pt idx="44">
                  <c:v>16.719779290432832</c:v>
                </c:pt>
                <c:pt idx="45">
                  <c:v>14.465439733239025</c:v>
                </c:pt>
                <c:pt idx="46">
                  <c:v>17.335924044502629</c:v>
                </c:pt>
                <c:pt idx="47">
                  <c:v>16.69067865563655</c:v>
                </c:pt>
                <c:pt idx="48">
                  <c:v>13.758903775529268</c:v>
                </c:pt>
                <c:pt idx="49">
                  <c:v>15.116599683640352</c:v>
                </c:pt>
                <c:pt idx="50">
                  <c:v>15.077929876245319</c:v>
                </c:pt>
                <c:pt idx="51">
                  <c:v>15.17282687885789</c:v>
                </c:pt>
                <c:pt idx="52">
                  <c:v>13.338336791048587</c:v>
                </c:pt>
                <c:pt idx="53">
                  <c:v>15.765837569599562</c:v>
                </c:pt>
                <c:pt idx="54">
                  <c:v>14.218349272961271</c:v>
                </c:pt>
                <c:pt idx="55">
                  <c:v>16.458237993172318</c:v>
                </c:pt>
                <c:pt idx="56">
                  <c:v>13.872283650836533</c:v>
                </c:pt>
                <c:pt idx="57">
                  <c:v>16.464174972414426</c:v>
                </c:pt>
                <c:pt idx="58">
                  <c:v>13.912932219244416</c:v>
                </c:pt>
                <c:pt idx="59">
                  <c:v>19.764880900472935</c:v>
                </c:pt>
                <c:pt idx="60">
                  <c:v>16.169885369009414</c:v>
                </c:pt>
                <c:pt idx="61">
                  <c:v>16.881364637223417</c:v>
                </c:pt>
                <c:pt idx="62">
                  <c:v>16.702547991594795</c:v>
                </c:pt>
                <c:pt idx="63">
                  <c:v>15.065364816866156</c:v>
                </c:pt>
                <c:pt idx="64">
                  <c:v>17.250898431169816</c:v>
                </c:pt>
                <c:pt idx="65">
                  <c:v>15.809962046167849</c:v>
                </c:pt>
                <c:pt idx="66">
                  <c:v>17.798137311664775</c:v>
                </c:pt>
                <c:pt idx="67">
                  <c:v>16.451660609596914</c:v>
                </c:pt>
                <c:pt idx="68">
                  <c:v>15.949882533558316</c:v>
                </c:pt>
                <c:pt idx="69">
                  <c:v>15.883933574498544</c:v>
                </c:pt>
                <c:pt idx="70">
                  <c:v>22.181545093845347</c:v>
                </c:pt>
                <c:pt idx="71">
                  <c:v>14.204019564178946</c:v>
                </c:pt>
                <c:pt idx="72">
                  <c:v>19.560690119610683</c:v>
                </c:pt>
                <c:pt idx="73">
                  <c:v>15.468244321720352</c:v>
                </c:pt>
                <c:pt idx="74">
                  <c:v>14.655425484934984</c:v>
                </c:pt>
                <c:pt idx="75">
                  <c:v>16.466426732333034</c:v>
                </c:pt>
                <c:pt idx="76">
                  <c:v>17.003083532793013</c:v>
                </c:pt>
                <c:pt idx="77">
                  <c:v>14.995104323383254</c:v>
                </c:pt>
                <c:pt idx="78">
                  <c:v>14.795488757103747</c:v>
                </c:pt>
                <c:pt idx="79">
                  <c:v>14.955720333754712</c:v>
                </c:pt>
                <c:pt idx="80">
                  <c:v>16.099611404623595</c:v>
                </c:pt>
                <c:pt idx="81">
                  <c:v>16.936413847701157</c:v>
                </c:pt>
                <c:pt idx="82">
                  <c:v>15.878472521883817</c:v>
                </c:pt>
                <c:pt idx="83">
                  <c:v>15.525146913868722</c:v>
                </c:pt>
                <c:pt idx="84">
                  <c:v>20.499755559119706</c:v>
                </c:pt>
                <c:pt idx="85">
                  <c:v>17.013947862078464</c:v>
                </c:pt>
                <c:pt idx="86">
                  <c:v>20.260719009524877</c:v>
                </c:pt>
                <c:pt idx="87">
                  <c:v>18.218653790111244</c:v>
                </c:pt>
                <c:pt idx="88">
                  <c:v>16.892838326823497</c:v>
                </c:pt>
                <c:pt idx="89">
                  <c:v>15.103159712777263</c:v>
                </c:pt>
                <c:pt idx="90">
                  <c:v>17.584231604251425</c:v>
                </c:pt>
                <c:pt idx="91">
                  <c:v>16.572736251531509</c:v>
                </c:pt>
                <c:pt idx="92">
                  <c:v>16.677512126530864</c:v>
                </c:pt>
                <c:pt idx="93">
                  <c:v>14.938292113571759</c:v>
                </c:pt>
                <c:pt idx="94">
                  <c:v>13.756785891765523</c:v>
                </c:pt>
                <c:pt idx="95">
                  <c:v>17.076915980662253</c:v>
                </c:pt>
                <c:pt idx="96">
                  <c:v>16.072979554836053</c:v>
                </c:pt>
                <c:pt idx="97">
                  <c:v>17.631017869084875</c:v>
                </c:pt>
                <c:pt idx="98">
                  <c:v>14.957647331795362</c:v>
                </c:pt>
                <c:pt idx="99">
                  <c:v>16.886770131265344</c:v>
                </c:pt>
                <c:pt idx="100">
                  <c:v>16.631936273241816</c:v>
                </c:pt>
                <c:pt idx="101">
                  <c:v>15.884865771437411</c:v>
                </c:pt>
                <c:pt idx="102">
                  <c:v>16.581074380234664</c:v>
                </c:pt>
                <c:pt idx="103">
                  <c:v>13.999933379716166</c:v>
                </c:pt>
                <c:pt idx="104">
                  <c:v>16.400011809971815</c:v>
                </c:pt>
                <c:pt idx="105">
                  <c:v>16.70028729960476</c:v>
                </c:pt>
                <c:pt idx="106">
                  <c:v>13.970249104122813</c:v>
                </c:pt>
                <c:pt idx="107">
                  <c:v>16.716744758427556</c:v>
                </c:pt>
                <c:pt idx="108">
                  <c:v>14.934122575543931</c:v>
                </c:pt>
                <c:pt idx="109">
                  <c:v>17.127724656783151</c:v>
                </c:pt>
                <c:pt idx="110">
                  <c:v>15.770599565139454</c:v>
                </c:pt>
                <c:pt idx="111">
                  <c:v>13.571477089847141</c:v>
                </c:pt>
                <c:pt idx="112">
                  <c:v>17.944227044981428</c:v>
                </c:pt>
                <c:pt idx="113">
                  <c:v>18.154896270096668</c:v>
                </c:pt>
                <c:pt idx="114">
                  <c:v>14.053023163049975</c:v>
                </c:pt>
                <c:pt idx="115">
                  <c:v>16.977856164739595</c:v>
                </c:pt>
                <c:pt idx="116">
                  <c:v>16.779883668674167</c:v>
                </c:pt>
                <c:pt idx="117">
                  <c:v>16.338014045203277</c:v>
                </c:pt>
                <c:pt idx="118">
                  <c:v>18.308673772261535</c:v>
                </c:pt>
                <c:pt idx="119">
                  <c:v>17.41450445495823</c:v>
                </c:pt>
                <c:pt idx="120">
                  <c:v>15.520512460842365</c:v>
                </c:pt>
                <c:pt idx="121">
                  <c:v>16.073976722996999</c:v>
                </c:pt>
                <c:pt idx="122">
                  <c:v>16.755277876438239</c:v>
                </c:pt>
                <c:pt idx="123">
                  <c:v>15.589914583886339</c:v>
                </c:pt>
                <c:pt idx="124">
                  <c:v>15.13978028736777</c:v>
                </c:pt>
                <c:pt idx="125">
                  <c:v>14.83485412585177</c:v>
                </c:pt>
                <c:pt idx="126">
                  <c:v>14.882317445081462</c:v>
                </c:pt>
                <c:pt idx="127">
                  <c:v>15.763530981525673</c:v>
                </c:pt>
                <c:pt idx="128">
                  <c:v>17.77756051915366</c:v>
                </c:pt>
                <c:pt idx="129">
                  <c:v>17.236816407662733</c:v>
                </c:pt>
                <c:pt idx="130">
                  <c:v>15.518845520087913</c:v>
                </c:pt>
                <c:pt idx="131">
                  <c:v>15.33799140124761</c:v>
                </c:pt>
                <c:pt idx="132">
                  <c:v>14.823737068263522</c:v>
                </c:pt>
                <c:pt idx="133">
                  <c:v>16.24306449560428</c:v>
                </c:pt>
                <c:pt idx="134">
                  <c:v>14.924979989152245</c:v>
                </c:pt>
                <c:pt idx="135">
                  <c:v>17.073058913464251</c:v>
                </c:pt>
                <c:pt idx="136">
                  <c:v>20.03205010654866</c:v>
                </c:pt>
                <c:pt idx="137">
                  <c:v>12.461406931149551</c:v>
                </c:pt>
                <c:pt idx="138">
                  <c:v>17.410095958016921</c:v>
                </c:pt>
                <c:pt idx="139">
                  <c:v>15.350003709158596</c:v>
                </c:pt>
                <c:pt idx="140">
                  <c:v>15.772070729860738</c:v>
                </c:pt>
                <c:pt idx="141">
                  <c:v>16.127161357438698</c:v>
                </c:pt>
                <c:pt idx="142">
                  <c:v>16.694039904466639</c:v>
                </c:pt>
                <c:pt idx="143">
                  <c:v>15.942819431097005</c:v>
                </c:pt>
                <c:pt idx="144">
                  <c:v>16.470029023289797</c:v>
                </c:pt>
                <c:pt idx="145">
                  <c:v>14.732082650712419</c:v>
                </c:pt>
                <c:pt idx="146">
                  <c:v>13.512974698718169</c:v>
                </c:pt>
                <c:pt idx="147">
                  <c:v>13.88650356563317</c:v>
                </c:pt>
                <c:pt idx="148">
                  <c:v>16.372263481288453</c:v>
                </c:pt>
                <c:pt idx="149">
                  <c:v>16.559398810593279</c:v>
                </c:pt>
                <c:pt idx="150">
                  <c:v>20.44892994511838</c:v>
                </c:pt>
                <c:pt idx="151">
                  <c:v>17.424017964250439</c:v>
                </c:pt>
                <c:pt idx="152">
                  <c:v>17.544168468156631</c:v>
                </c:pt>
                <c:pt idx="153">
                  <c:v>15.683888281015493</c:v>
                </c:pt>
                <c:pt idx="154">
                  <c:v>16.384204935918692</c:v>
                </c:pt>
                <c:pt idx="155">
                  <c:v>13.916691182115086</c:v>
                </c:pt>
                <c:pt idx="156">
                  <c:v>17.126527647648167</c:v>
                </c:pt>
                <c:pt idx="157">
                  <c:v>16.194601308016367</c:v>
                </c:pt>
                <c:pt idx="158">
                  <c:v>15.788611136027633</c:v>
                </c:pt>
                <c:pt idx="159">
                  <c:v>14.814178227365018</c:v>
                </c:pt>
                <c:pt idx="160">
                  <c:v>15.44878376941984</c:v>
                </c:pt>
                <c:pt idx="161">
                  <c:v>14.746955657632572</c:v>
                </c:pt>
                <c:pt idx="162">
                  <c:v>15.099222600597249</c:v>
                </c:pt>
                <c:pt idx="163">
                  <c:v>21.001468065740323</c:v>
                </c:pt>
                <c:pt idx="164">
                  <c:v>15.326073047867212</c:v>
                </c:pt>
                <c:pt idx="165">
                  <c:v>16.582560934739181</c:v>
                </c:pt>
                <c:pt idx="166">
                  <c:v>13.462766309920363</c:v>
                </c:pt>
                <c:pt idx="167">
                  <c:v>16.444812598439992</c:v>
                </c:pt>
                <c:pt idx="168">
                  <c:v>16.390115086937136</c:v>
                </c:pt>
                <c:pt idx="169">
                  <c:v>16.286820811213143</c:v>
                </c:pt>
                <c:pt idx="170">
                  <c:v>16.845407163746593</c:v>
                </c:pt>
                <c:pt idx="171">
                  <c:v>17.223807808448587</c:v>
                </c:pt>
                <c:pt idx="172">
                  <c:v>15.605350636619001</c:v>
                </c:pt>
                <c:pt idx="173">
                  <c:v>14.215823622163336</c:v>
                </c:pt>
                <c:pt idx="174">
                  <c:v>15.496915730690766</c:v>
                </c:pt>
                <c:pt idx="175">
                  <c:v>17.65868393804675</c:v>
                </c:pt>
                <c:pt idx="176">
                  <c:v>15.962427184975319</c:v>
                </c:pt>
                <c:pt idx="177">
                  <c:v>16.301274839906064</c:v>
                </c:pt>
                <c:pt idx="178">
                  <c:v>17.704646733741999</c:v>
                </c:pt>
                <c:pt idx="179">
                  <c:v>14.701796038028592</c:v>
                </c:pt>
                <c:pt idx="180">
                  <c:v>16.478622634499558</c:v>
                </c:pt>
                <c:pt idx="181">
                  <c:v>16.339751248396254</c:v>
                </c:pt>
                <c:pt idx="182">
                  <c:v>13.976206290602315</c:v>
                </c:pt>
                <c:pt idx="183">
                  <c:v>19.934615160684839</c:v>
                </c:pt>
                <c:pt idx="184">
                  <c:v>16.936124628760151</c:v>
                </c:pt>
                <c:pt idx="185">
                  <c:v>16.595338420884364</c:v>
                </c:pt>
                <c:pt idx="186">
                  <c:v>15.864696828960462</c:v>
                </c:pt>
                <c:pt idx="187">
                  <c:v>16.843863001959829</c:v>
                </c:pt>
                <c:pt idx="188">
                  <c:v>18.535042843902161</c:v>
                </c:pt>
                <c:pt idx="189">
                  <c:v>13.290972338667084</c:v>
                </c:pt>
                <c:pt idx="190">
                  <c:v>13.71368962817845</c:v>
                </c:pt>
                <c:pt idx="191">
                  <c:v>13.262103698872075</c:v>
                </c:pt>
                <c:pt idx="192">
                  <c:v>18.888891504081247</c:v>
                </c:pt>
                <c:pt idx="193">
                  <c:v>16.138510576716648</c:v>
                </c:pt>
                <c:pt idx="194">
                  <c:v>17.231185655321916</c:v>
                </c:pt>
                <c:pt idx="195">
                  <c:v>14.954312588240581</c:v>
                </c:pt>
                <c:pt idx="196">
                  <c:v>14.439490232892938</c:v>
                </c:pt>
                <c:pt idx="197">
                  <c:v>17.430600161432007</c:v>
                </c:pt>
                <c:pt idx="198">
                  <c:v>15.739544872438639</c:v>
                </c:pt>
                <c:pt idx="199">
                  <c:v>16.402473168531159</c:v>
                </c:pt>
                <c:pt idx="200">
                  <c:v>14.884131114548728</c:v>
                </c:pt>
                <c:pt idx="201">
                  <c:v>13.031806708265568</c:v>
                </c:pt>
                <c:pt idx="202">
                  <c:v>16.381146888239414</c:v>
                </c:pt>
                <c:pt idx="203">
                  <c:v>15.070171710871636</c:v>
                </c:pt>
                <c:pt idx="204">
                  <c:v>16.712708663033901</c:v>
                </c:pt>
                <c:pt idx="205">
                  <c:v>16.601246399270963</c:v>
                </c:pt>
                <c:pt idx="206">
                  <c:v>16.990394555452728</c:v>
                </c:pt>
                <c:pt idx="207">
                  <c:v>16.298242207551628</c:v>
                </c:pt>
                <c:pt idx="208">
                  <c:v>15.969902670865489</c:v>
                </c:pt>
                <c:pt idx="209">
                  <c:v>13.576601998653265</c:v>
                </c:pt>
                <c:pt idx="210">
                  <c:v>15.110648727056999</c:v>
                </c:pt>
                <c:pt idx="211">
                  <c:v>15.618312833796018</c:v>
                </c:pt>
                <c:pt idx="212">
                  <c:v>18.396928395930985</c:v>
                </c:pt>
                <c:pt idx="213">
                  <c:v>15.72399901729737</c:v>
                </c:pt>
                <c:pt idx="214">
                  <c:v>15.728629669207777</c:v>
                </c:pt>
                <c:pt idx="215">
                  <c:v>16.946691507224998</c:v>
                </c:pt>
                <c:pt idx="216">
                  <c:v>12.585895291668827</c:v>
                </c:pt>
                <c:pt idx="217">
                  <c:v>12.921896920265148</c:v>
                </c:pt>
                <c:pt idx="218">
                  <c:v>16.316555002939999</c:v>
                </c:pt>
                <c:pt idx="219">
                  <c:v>15.486998549071716</c:v>
                </c:pt>
                <c:pt idx="220">
                  <c:v>14.179592198972388</c:v>
                </c:pt>
                <c:pt idx="221">
                  <c:v>16.005266383143393</c:v>
                </c:pt>
                <c:pt idx="222">
                  <c:v>17.309417728223362</c:v>
                </c:pt>
                <c:pt idx="223">
                  <c:v>20.454494473708166</c:v>
                </c:pt>
                <c:pt idx="224">
                  <c:v>15.587750577762472</c:v>
                </c:pt>
                <c:pt idx="225">
                  <c:v>18.285463613667801</c:v>
                </c:pt>
                <c:pt idx="226">
                  <c:v>12.793613093088753</c:v>
                </c:pt>
                <c:pt idx="227">
                  <c:v>16.518822826293437</c:v>
                </c:pt>
                <c:pt idx="228">
                  <c:v>12.828550079019454</c:v>
                </c:pt>
                <c:pt idx="229">
                  <c:v>14.920436447794918</c:v>
                </c:pt>
                <c:pt idx="230">
                  <c:v>13.95084025264851</c:v>
                </c:pt>
                <c:pt idx="231">
                  <c:v>13.929874255146668</c:v>
                </c:pt>
                <c:pt idx="232">
                  <c:v>16.701435222675208</c:v>
                </c:pt>
                <c:pt idx="233">
                  <c:v>16.521507440625637</c:v>
                </c:pt>
                <c:pt idx="234">
                  <c:v>16.093561116564011</c:v>
                </c:pt>
                <c:pt idx="235">
                  <c:v>18.108247665783097</c:v>
                </c:pt>
                <c:pt idx="236">
                  <c:v>17.022768871720242</c:v>
                </c:pt>
                <c:pt idx="237">
                  <c:v>16.36714443566153</c:v>
                </c:pt>
                <c:pt idx="238">
                  <c:v>15.893865658270562</c:v>
                </c:pt>
                <c:pt idx="239">
                  <c:v>17.40369983874611</c:v>
                </c:pt>
                <c:pt idx="240">
                  <c:v>15.646316155085442</c:v>
                </c:pt>
                <c:pt idx="241">
                  <c:v>14.503429896491809</c:v>
                </c:pt>
                <c:pt idx="242">
                  <c:v>17.461416084366007</c:v>
                </c:pt>
                <c:pt idx="243">
                  <c:v>13.895502962062606</c:v>
                </c:pt>
                <c:pt idx="244">
                  <c:v>14.806259077190655</c:v>
                </c:pt>
                <c:pt idx="245">
                  <c:v>15.572936355596706</c:v>
                </c:pt>
                <c:pt idx="246">
                  <c:v>15.665359555708081</c:v>
                </c:pt>
                <c:pt idx="247">
                  <c:v>19.218615011803962</c:v>
                </c:pt>
                <c:pt idx="248">
                  <c:v>17.565546427577981</c:v>
                </c:pt>
                <c:pt idx="249">
                  <c:v>15.73747303180008</c:v>
                </c:pt>
                <c:pt idx="250">
                  <c:v>16.671213209603671</c:v>
                </c:pt>
                <c:pt idx="251">
                  <c:v>15.899200705074554</c:v>
                </c:pt>
                <c:pt idx="252">
                  <c:v>12.696977198487739</c:v>
                </c:pt>
                <c:pt idx="253">
                  <c:v>13.620202519530874</c:v>
                </c:pt>
                <c:pt idx="254">
                  <c:v>17.599542326623595</c:v>
                </c:pt>
                <c:pt idx="255">
                  <c:v>16.75029635844146</c:v>
                </c:pt>
                <c:pt idx="256">
                  <c:v>14.414256135551533</c:v>
                </c:pt>
                <c:pt idx="257">
                  <c:v>14.409571760784146</c:v>
                </c:pt>
                <c:pt idx="258">
                  <c:v>16.595007481059035</c:v>
                </c:pt>
                <c:pt idx="259">
                  <c:v>18.222192958954736</c:v>
                </c:pt>
                <c:pt idx="260">
                  <c:v>16.293516021905923</c:v>
                </c:pt>
                <c:pt idx="261">
                  <c:v>15.010358371259031</c:v>
                </c:pt>
                <c:pt idx="262">
                  <c:v>15.773939325855133</c:v>
                </c:pt>
                <c:pt idx="263">
                  <c:v>14.488936537075052</c:v>
                </c:pt>
                <c:pt idx="264">
                  <c:v>19.202420493902</c:v>
                </c:pt>
                <c:pt idx="265">
                  <c:v>16.806609738682781</c:v>
                </c:pt>
                <c:pt idx="266">
                  <c:v>15.670393582193331</c:v>
                </c:pt>
                <c:pt idx="267">
                  <c:v>15.593375038821195</c:v>
                </c:pt>
                <c:pt idx="268">
                  <c:v>18.131099853219464</c:v>
                </c:pt>
                <c:pt idx="269">
                  <c:v>19.455297620657934</c:v>
                </c:pt>
                <c:pt idx="270">
                  <c:v>17.767892370317682</c:v>
                </c:pt>
                <c:pt idx="271">
                  <c:v>16.176066526304332</c:v>
                </c:pt>
                <c:pt idx="272">
                  <c:v>16.388812213498507</c:v>
                </c:pt>
                <c:pt idx="273">
                  <c:v>19.447753187977835</c:v>
                </c:pt>
                <c:pt idx="274">
                  <c:v>16.935452469563778</c:v>
                </c:pt>
                <c:pt idx="275">
                  <c:v>15.474594751278941</c:v>
                </c:pt>
                <c:pt idx="276">
                  <c:v>16.166134658582084</c:v>
                </c:pt>
                <c:pt idx="277">
                  <c:v>19.076152027228463</c:v>
                </c:pt>
                <c:pt idx="278">
                  <c:v>15.708466503311271</c:v>
                </c:pt>
                <c:pt idx="279">
                  <c:v>16.033320946974882</c:v>
                </c:pt>
                <c:pt idx="280">
                  <c:v>17.075690767668778</c:v>
                </c:pt>
                <c:pt idx="281">
                  <c:v>14.140923166767752</c:v>
                </c:pt>
                <c:pt idx="282">
                  <c:v>14.134809832100178</c:v>
                </c:pt>
                <c:pt idx="283">
                  <c:v>16.323310700990998</c:v>
                </c:pt>
                <c:pt idx="284">
                  <c:v>13.832980293415838</c:v>
                </c:pt>
                <c:pt idx="285">
                  <c:v>14.487776728669171</c:v>
                </c:pt>
                <c:pt idx="286">
                  <c:v>13.081800907033291</c:v>
                </c:pt>
                <c:pt idx="287">
                  <c:v>19.645425893274627</c:v>
                </c:pt>
                <c:pt idx="288">
                  <c:v>16.440071849472865</c:v>
                </c:pt>
                <c:pt idx="289">
                  <c:v>16.987520423734651</c:v>
                </c:pt>
                <c:pt idx="290">
                  <c:v>14.098657625797994</c:v>
                </c:pt>
                <c:pt idx="291">
                  <c:v>17.502986271099584</c:v>
                </c:pt>
                <c:pt idx="292">
                  <c:v>16.11433608354303</c:v>
                </c:pt>
                <c:pt idx="293">
                  <c:v>16.546167811149349</c:v>
                </c:pt>
                <c:pt idx="294">
                  <c:v>17.2673450147295</c:v>
                </c:pt>
                <c:pt idx="295">
                  <c:v>15.885890185427396</c:v>
                </c:pt>
                <c:pt idx="296">
                  <c:v>16.584571416582598</c:v>
                </c:pt>
                <c:pt idx="297">
                  <c:v>15.55089663261974</c:v>
                </c:pt>
                <c:pt idx="298">
                  <c:v>15.753810518397328</c:v>
                </c:pt>
                <c:pt idx="299">
                  <c:v>16.076696722314114</c:v>
                </c:pt>
                <c:pt idx="300">
                  <c:v>14.293535867689295</c:v>
                </c:pt>
                <c:pt idx="301">
                  <c:v>14.802557385191292</c:v>
                </c:pt>
                <c:pt idx="302">
                  <c:v>15.473841684628381</c:v>
                </c:pt>
                <c:pt idx="303">
                  <c:v>15.112219465397674</c:v>
                </c:pt>
                <c:pt idx="304">
                  <c:v>16.778828098185752</c:v>
                </c:pt>
                <c:pt idx="305">
                  <c:v>15.562286740507206</c:v>
                </c:pt>
                <c:pt idx="306">
                  <c:v>14.362217934143676</c:v>
                </c:pt>
                <c:pt idx="307">
                  <c:v>12.653994623702298</c:v>
                </c:pt>
                <c:pt idx="308">
                  <c:v>14.431408419748085</c:v>
                </c:pt>
                <c:pt idx="309">
                  <c:v>15.371338252708632</c:v>
                </c:pt>
                <c:pt idx="310">
                  <c:v>22.379813546471151</c:v>
                </c:pt>
                <c:pt idx="311">
                  <c:v>15.319304065253981</c:v>
                </c:pt>
                <c:pt idx="312">
                  <c:v>17.427145610934314</c:v>
                </c:pt>
                <c:pt idx="313">
                  <c:v>14.808461762392081</c:v>
                </c:pt>
                <c:pt idx="314">
                  <c:v>16.269250193385496</c:v>
                </c:pt>
                <c:pt idx="315">
                  <c:v>18.906808878273893</c:v>
                </c:pt>
                <c:pt idx="316">
                  <c:v>16.024565254780128</c:v>
                </c:pt>
                <c:pt idx="317">
                  <c:v>17.097436494207823</c:v>
                </c:pt>
                <c:pt idx="318">
                  <c:v>17.081541670674653</c:v>
                </c:pt>
                <c:pt idx="319">
                  <c:v>15.035057757057809</c:v>
                </c:pt>
              </c:numCache>
            </c:numRef>
          </c:xVal>
          <c:yVal>
            <c:numRef>
              <c:f>Sim!$Z$2:$Z$321</c:f>
              <c:numCache>
                <c:formatCode>0.00</c:formatCode>
                <c:ptCount val="320"/>
                <c:pt idx="0">
                  <c:v>19.568166908032296</c:v>
                </c:pt>
                <c:pt idx="1">
                  <c:v>18.98978880662299</c:v>
                </c:pt>
                <c:pt idx="2">
                  <c:v>16.821577772905375</c:v>
                </c:pt>
                <c:pt idx="3">
                  <c:v>19.645351880840977</c:v>
                </c:pt>
                <c:pt idx="4">
                  <c:v>20.938355989420838</c:v>
                </c:pt>
                <c:pt idx="5">
                  <c:v>21.185580862830232</c:v>
                </c:pt>
                <c:pt idx="6">
                  <c:v>19.139969494242749</c:v>
                </c:pt>
                <c:pt idx="7">
                  <c:v>17.236375559920049</c:v>
                </c:pt>
                <c:pt idx="8">
                  <c:v>18.729505134019909</c:v>
                </c:pt>
                <c:pt idx="9">
                  <c:v>19.743841729357509</c:v>
                </c:pt>
                <c:pt idx="10">
                  <c:v>21.838998414874599</c:v>
                </c:pt>
                <c:pt idx="11">
                  <c:v>21.806330588437465</c:v>
                </c:pt>
                <c:pt idx="12">
                  <c:v>19.42756663590588</c:v>
                </c:pt>
                <c:pt idx="13">
                  <c:v>18.506997297019151</c:v>
                </c:pt>
                <c:pt idx="14">
                  <c:v>20.35127922490781</c:v>
                </c:pt>
                <c:pt idx="15">
                  <c:v>16.270845400537322</c:v>
                </c:pt>
                <c:pt idx="16">
                  <c:v>22.168984297527214</c:v>
                </c:pt>
                <c:pt idx="17">
                  <c:v>21.143602015314588</c:v>
                </c:pt>
                <c:pt idx="18">
                  <c:v>32.966450294310157</c:v>
                </c:pt>
                <c:pt idx="19">
                  <c:v>20.042181572878711</c:v>
                </c:pt>
                <c:pt idx="20">
                  <c:v>19.722771141246199</c:v>
                </c:pt>
                <c:pt idx="21">
                  <c:v>21.571458455766642</c:v>
                </c:pt>
                <c:pt idx="22">
                  <c:v>15.919756228563053</c:v>
                </c:pt>
                <c:pt idx="23">
                  <c:v>19.114671246747164</c:v>
                </c:pt>
                <c:pt idx="24">
                  <c:v>20.339152738977795</c:v>
                </c:pt>
                <c:pt idx="25">
                  <c:v>20.155236572487148</c:v>
                </c:pt>
                <c:pt idx="26">
                  <c:v>21.193773330501891</c:v>
                </c:pt>
                <c:pt idx="27">
                  <c:v>21.552357531015186</c:v>
                </c:pt>
                <c:pt idx="28">
                  <c:v>24.970052842556548</c:v>
                </c:pt>
                <c:pt idx="29">
                  <c:v>20.609289627853695</c:v>
                </c:pt>
                <c:pt idx="30">
                  <c:v>18.808364192205946</c:v>
                </c:pt>
                <c:pt idx="31">
                  <c:v>21.071226927481231</c:v>
                </c:pt>
                <c:pt idx="32">
                  <c:v>18.579427739618747</c:v>
                </c:pt>
                <c:pt idx="33">
                  <c:v>22.256771889036003</c:v>
                </c:pt>
                <c:pt idx="34">
                  <c:v>18.467891840027132</c:v>
                </c:pt>
                <c:pt idx="35">
                  <c:v>21.475577769703236</c:v>
                </c:pt>
                <c:pt idx="36">
                  <c:v>19.292060203428285</c:v>
                </c:pt>
                <c:pt idx="37">
                  <c:v>18.82488456490405</c:v>
                </c:pt>
                <c:pt idx="38">
                  <c:v>20.676002310774141</c:v>
                </c:pt>
                <c:pt idx="39">
                  <c:v>18.602323321995637</c:v>
                </c:pt>
                <c:pt idx="40">
                  <c:v>21.139354352736095</c:v>
                </c:pt>
                <c:pt idx="41">
                  <c:v>20.875515720489595</c:v>
                </c:pt>
                <c:pt idx="42">
                  <c:v>22.335292280242836</c:v>
                </c:pt>
                <c:pt idx="43">
                  <c:v>18.569519390441698</c:v>
                </c:pt>
                <c:pt idx="44">
                  <c:v>21.870601140726954</c:v>
                </c:pt>
                <c:pt idx="45">
                  <c:v>17.519436772406763</c:v>
                </c:pt>
                <c:pt idx="46">
                  <c:v>21.714492386021142</c:v>
                </c:pt>
                <c:pt idx="47">
                  <c:v>20.813346878584184</c:v>
                </c:pt>
                <c:pt idx="48">
                  <c:v>17.544714167711021</c:v>
                </c:pt>
                <c:pt idx="49">
                  <c:v>18.396172083909406</c:v>
                </c:pt>
                <c:pt idx="50">
                  <c:v>20.577884155179817</c:v>
                </c:pt>
                <c:pt idx="51">
                  <c:v>19.140081895742583</c:v>
                </c:pt>
                <c:pt idx="52">
                  <c:v>16.324798765573959</c:v>
                </c:pt>
                <c:pt idx="53">
                  <c:v>19.582826720216577</c:v>
                </c:pt>
                <c:pt idx="54">
                  <c:v>18.225034162174797</c:v>
                </c:pt>
                <c:pt idx="55">
                  <c:v>20.839305460232151</c:v>
                </c:pt>
                <c:pt idx="56">
                  <c:v>17.037054178976497</c:v>
                </c:pt>
                <c:pt idx="57">
                  <c:v>20.963329460563358</c:v>
                </c:pt>
                <c:pt idx="58">
                  <c:v>17.683017046160479</c:v>
                </c:pt>
                <c:pt idx="59">
                  <c:v>24.752087510503884</c:v>
                </c:pt>
                <c:pt idx="60">
                  <c:v>19.691067053144323</c:v>
                </c:pt>
                <c:pt idx="61">
                  <c:v>21.821535032986048</c:v>
                </c:pt>
                <c:pt idx="62">
                  <c:v>21.600089903300361</c:v>
                </c:pt>
                <c:pt idx="63">
                  <c:v>19.17496970796789</c:v>
                </c:pt>
                <c:pt idx="64">
                  <c:v>21.391559223645711</c:v>
                </c:pt>
                <c:pt idx="65">
                  <c:v>20.2508641047461</c:v>
                </c:pt>
                <c:pt idx="66">
                  <c:v>22.782207239598975</c:v>
                </c:pt>
                <c:pt idx="67">
                  <c:v>20.019724450347269</c:v>
                </c:pt>
                <c:pt idx="68">
                  <c:v>21.063296491344293</c:v>
                </c:pt>
                <c:pt idx="69">
                  <c:v>20.844238587714802</c:v>
                </c:pt>
                <c:pt idx="70">
                  <c:v>28.770887431456501</c:v>
                </c:pt>
                <c:pt idx="71">
                  <c:v>19.37628396736984</c:v>
                </c:pt>
                <c:pt idx="72">
                  <c:v>25.420228296946622</c:v>
                </c:pt>
                <c:pt idx="73">
                  <c:v>19.88648170703005</c:v>
                </c:pt>
                <c:pt idx="74">
                  <c:v>19.169199514779152</c:v>
                </c:pt>
                <c:pt idx="75">
                  <c:v>20.446704113320727</c:v>
                </c:pt>
                <c:pt idx="76">
                  <c:v>21.888661226644672</c:v>
                </c:pt>
                <c:pt idx="77">
                  <c:v>19.418944433501306</c:v>
                </c:pt>
                <c:pt idx="78">
                  <c:v>19.183376058173049</c:v>
                </c:pt>
                <c:pt idx="79">
                  <c:v>18.53507528442384</c:v>
                </c:pt>
                <c:pt idx="80">
                  <c:v>21.471528214143486</c:v>
                </c:pt>
                <c:pt idx="81">
                  <c:v>21.154155113146672</c:v>
                </c:pt>
                <c:pt idx="82">
                  <c:v>20.162133639424464</c:v>
                </c:pt>
                <c:pt idx="83">
                  <c:v>20.706345875491454</c:v>
                </c:pt>
                <c:pt idx="84">
                  <c:v>25.347027695386888</c:v>
                </c:pt>
                <c:pt idx="85">
                  <c:v>21.263607112760873</c:v>
                </c:pt>
                <c:pt idx="86">
                  <c:v>26.869511687098285</c:v>
                </c:pt>
                <c:pt idx="87">
                  <c:v>22.57857278050178</c:v>
                </c:pt>
                <c:pt idx="88">
                  <c:v>22.983268935615971</c:v>
                </c:pt>
                <c:pt idx="89">
                  <c:v>18.615379359306242</c:v>
                </c:pt>
                <c:pt idx="90">
                  <c:v>22.83478854377212</c:v>
                </c:pt>
                <c:pt idx="91">
                  <c:v>20.606576908047597</c:v>
                </c:pt>
                <c:pt idx="92">
                  <c:v>21.261061450078188</c:v>
                </c:pt>
                <c:pt idx="93">
                  <c:v>19.444844764675114</c:v>
                </c:pt>
                <c:pt idx="94">
                  <c:v>16.956169181079986</c:v>
                </c:pt>
                <c:pt idx="95">
                  <c:v>22.155883284296465</c:v>
                </c:pt>
                <c:pt idx="96">
                  <c:v>20.75728926198731</c:v>
                </c:pt>
                <c:pt idx="97">
                  <c:v>22.082362003186919</c:v>
                </c:pt>
                <c:pt idx="98">
                  <c:v>19.299295043098603</c:v>
                </c:pt>
                <c:pt idx="99">
                  <c:v>22.055318139892798</c:v>
                </c:pt>
                <c:pt idx="100">
                  <c:v>21.46589785910929</c:v>
                </c:pt>
                <c:pt idx="101">
                  <c:v>19.829652556087463</c:v>
                </c:pt>
                <c:pt idx="102">
                  <c:v>20.540224815164191</c:v>
                </c:pt>
                <c:pt idx="103">
                  <c:v>19.177900052463201</c:v>
                </c:pt>
                <c:pt idx="104">
                  <c:v>20.629152021551199</c:v>
                </c:pt>
                <c:pt idx="105">
                  <c:v>21.748637042010341</c:v>
                </c:pt>
                <c:pt idx="106">
                  <c:v>17.902168516867455</c:v>
                </c:pt>
                <c:pt idx="107">
                  <c:v>20.968148798440549</c:v>
                </c:pt>
                <c:pt idx="108">
                  <c:v>20.29366690333088</c:v>
                </c:pt>
                <c:pt idx="109">
                  <c:v>21.910688190013197</c:v>
                </c:pt>
                <c:pt idx="110">
                  <c:v>21.57212895138322</c:v>
                </c:pt>
                <c:pt idx="111">
                  <c:v>16.206386253447583</c:v>
                </c:pt>
                <c:pt idx="112">
                  <c:v>23.382840090211083</c:v>
                </c:pt>
                <c:pt idx="113">
                  <c:v>23.377618861128994</c:v>
                </c:pt>
                <c:pt idx="114">
                  <c:v>18.158945176861579</c:v>
                </c:pt>
                <c:pt idx="115">
                  <c:v>20.457189797865347</c:v>
                </c:pt>
                <c:pt idx="116">
                  <c:v>21.611716575015713</c:v>
                </c:pt>
                <c:pt idx="117">
                  <c:v>21.406550669693285</c:v>
                </c:pt>
                <c:pt idx="118">
                  <c:v>24.063648804079296</c:v>
                </c:pt>
                <c:pt idx="119">
                  <c:v>23.960279065084016</c:v>
                </c:pt>
                <c:pt idx="120">
                  <c:v>20.025020013093396</c:v>
                </c:pt>
                <c:pt idx="121">
                  <c:v>20.658674421952799</c:v>
                </c:pt>
                <c:pt idx="122">
                  <c:v>20.390387129653057</c:v>
                </c:pt>
                <c:pt idx="123">
                  <c:v>18.81054118813794</c:v>
                </c:pt>
                <c:pt idx="124">
                  <c:v>19.390339764962398</c:v>
                </c:pt>
                <c:pt idx="125">
                  <c:v>18.854493339920168</c:v>
                </c:pt>
                <c:pt idx="126">
                  <c:v>18.695422149903514</c:v>
                </c:pt>
                <c:pt idx="127">
                  <c:v>19.678397649980361</c:v>
                </c:pt>
                <c:pt idx="128">
                  <c:v>22.161936798947117</c:v>
                </c:pt>
                <c:pt idx="129">
                  <c:v>20.905969816638759</c:v>
                </c:pt>
                <c:pt idx="130">
                  <c:v>20.788628754812898</c:v>
                </c:pt>
                <c:pt idx="131">
                  <c:v>17.954001156799727</c:v>
                </c:pt>
                <c:pt idx="132">
                  <c:v>18.591721849395846</c:v>
                </c:pt>
                <c:pt idx="133">
                  <c:v>21.596670342679367</c:v>
                </c:pt>
                <c:pt idx="134">
                  <c:v>19.168877808560278</c:v>
                </c:pt>
                <c:pt idx="135">
                  <c:v>22.563511733432158</c:v>
                </c:pt>
                <c:pt idx="136">
                  <c:v>26.556868191333983</c:v>
                </c:pt>
                <c:pt idx="137">
                  <c:v>16.776216602350097</c:v>
                </c:pt>
                <c:pt idx="138">
                  <c:v>21.045148300425872</c:v>
                </c:pt>
                <c:pt idx="139">
                  <c:v>19.906384347887588</c:v>
                </c:pt>
                <c:pt idx="140">
                  <c:v>19.445259985676195</c:v>
                </c:pt>
                <c:pt idx="141">
                  <c:v>19.614610014278647</c:v>
                </c:pt>
                <c:pt idx="142">
                  <c:v>22.075491116532817</c:v>
                </c:pt>
                <c:pt idx="143">
                  <c:v>20.318200032389974</c:v>
                </c:pt>
                <c:pt idx="144">
                  <c:v>20.293018557757776</c:v>
                </c:pt>
                <c:pt idx="145">
                  <c:v>19.272751826002114</c:v>
                </c:pt>
                <c:pt idx="146">
                  <c:v>16.895270640564963</c:v>
                </c:pt>
                <c:pt idx="147">
                  <c:v>18.704362402905993</c:v>
                </c:pt>
                <c:pt idx="148">
                  <c:v>20.821798657589</c:v>
                </c:pt>
                <c:pt idx="149">
                  <c:v>20.735293715170592</c:v>
                </c:pt>
                <c:pt idx="150">
                  <c:v>27.161549720749434</c:v>
                </c:pt>
                <c:pt idx="151">
                  <c:v>21.721596996857862</c:v>
                </c:pt>
                <c:pt idx="152">
                  <c:v>21.847753311412973</c:v>
                </c:pt>
                <c:pt idx="153">
                  <c:v>19.819921091781072</c:v>
                </c:pt>
                <c:pt idx="154">
                  <c:v>20.413007701284478</c:v>
                </c:pt>
                <c:pt idx="155">
                  <c:v>18.401738092605495</c:v>
                </c:pt>
                <c:pt idx="156">
                  <c:v>22.796664953124761</c:v>
                </c:pt>
                <c:pt idx="157">
                  <c:v>20.167295409456479</c:v>
                </c:pt>
                <c:pt idx="158">
                  <c:v>19.943156644267464</c:v>
                </c:pt>
                <c:pt idx="159">
                  <c:v>19.438171086909467</c:v>
                </c:pt>
                <c:pt idx="160">
                  <c:v>18.873031343512537</c:v>
                </c:pt>
                <c:pt idx="161">
                  <c:v>20.784703126982556</c:v>
                </c:pt>
                <c:pt idx="162">
                  <c:v>19.626727668137733</c:v>
                </c:pt>
                <c:pt idx="163">
                  <c:v>27.446550322179927</c:v>
                </c:pt>
                <c:pt idx="164">
                  <c:v>19.562443360172487</c:v>
                </c:pt>
                <c:pt idx="165">
                  <c:v>20.659189165662529</c:v>
                </c:pt>
                <c:pt idx="166">
                  <c:v>16.665619093558991</c:v>
                </c:pt>
                <c:pt idx="167">
                  <c:v>19.78103176430907</c:v>
                </c:pt>
                <c:pt idx="168">
                  <c:v>21.328361454750301</c:v>
                </c:pt>
                <c:pt idx="169">
                  <c:v>20.896418621719942</c:v>
                </c:pt>
                <c:pt idx="170">
                  <c:v>19.879473651644417</c:v>
                </c:pt>
                <c:pt idx="171">
                  <c:v>20.273175110851476</c:v>
                </c:pt>
                <c:pt idx="172">
                  <c:v>19.903168081851558</c:v>
                </c:pt>
                <c:pt idx="173">
                  <c:v>18.417857777406631</c:v>
                </c:pt>
                <c:pt idx="174">
                  <c:v>20.564615960559117</c:v>
                </c:pt>
                <c:pt idx="175">
                  <c:v>23.620014174137495</c:v>
                </c:pt>
                <c:pt idx="176">
                  <c:v>21.799212604768449</c:v>
                </c:pt>
                <c:pt idx="177">
                  <c:v>20.608172964493939</c:v>
                </c:pt>
                <c:pt idx="178">
                  <c:v>22.743747294049413</c:v>
                </c:pt>
                <c:pt idx="179">
                  <c:v>18.706825561943475</c:v>
                </c:pt>
                <c:pt idx="180">
                  <c:v>21.28474875025509</c:v>
                </c:pt>
                <c:pt idx="181">
                  <c:v>20.511084314380579</c:v>
                </c:pt>
                <c:pt idx="182">
                  <c:v>17.624824517010278</c:v>
                </c:pt>
                <c:pt idx="183">
                  <c:v>24.354563986786367</c:v>
                </c:pt>
                <c:pt idx="184">
                  <c:v>20.287707651697986</c:v>
                </c:pt>
                <c:pt idx="185">
                  <c:v>20.418209711407961</c:v>
                </c:pt>
                <c:pt idx="186">
                  <c:v>21.457340208667148</c:v>
                </c:pt>
                <c:pt idx="187">
                  <c:v>20.731137113917448</c:v>
                </c:pt>
                <c:pt idx="188">
                  <c:v>22.378244602663472</c:v>
                </c:pt>
                <c:pt idx="189">
                  <c:v>17.103677580240227</c:v>
                </c:pt>
                <c:pt idx="190">
                  <c:v>17.499520069861241</c:v>
                </c:pt>
                <c:pt idx="191">
                  <c:v>16.657946003347391</c:v>
                </c:pt>
                <c:pt idx="192">
                  <c:v>24.492207933275921</c:v>
                </c:pt>
                <c:pt idx="193">
                  <c:v>20.574182641618933</c:v>
                </c:pt>
                <c:pt idx="194">
                  <c:v>22.073694485386664</c:v>
                </c:pt>
                <c:pt idx="195">
                  <c:v>19.630809422311906</c:v>
                </c:pt>
                <c:pt idx="196">
                  <c:v>18.250696269672083</c:v>
                </c:pt>
                <c:pt idx="197">
                  <c:v>21.862071784428633</c:v>
                </c:pt>
                <c:pt idx="198">
                  <c:v>20.44386813998841</c:v>
                </c:pt>
                <c:pt idx="199">
                  <c:v>21.67742799506857</c:v>
                </c:pt>
                <c:pt idx="200">
                  <c:v>18.66413573671386</c:v>
                </c:pt>
                <c:pt idx="201">
                  <c:v>15.8304298894959</c:v>
                </c:pt>
                <c:pt idx="202">
                  <c:v>21.086578721308058</c:v>
                </c:pt>
                <c:pt idx="203">
                  <c:v>19.133887941773153</c:v>
                </c:pt>
                <c:pt idx="204">
                  <c:v>20.759263468791218</c:v>
                </c:pt>
                <c:pt idx="205">
                  <c:v>20.108407530896514</c:v>
                </c:pt>
                <c:pt idx="206">
                  <c:v>21.619866990691065</c:v>
                </c:pt>
                <c:pt idx="207">
                  <c:v>20.510393132940145</c:v>
                </c:pt>
                <c:pt idx="208">
                  <c:v>19.776732266335816</c:v>
                </c:pt>
                <c:pt idx="209">
                  <c:v>16.93746226126979</c:v>
                </c:pt>
                <c:pt idx="210">
                  <c:v>18.937682273969457</c:v>
                </c:pt>
                <c:pt idx="211">
                  <c:v>19.462436086764718</c:v>
                </c:pt>
                <c:pt idx="212">
                  <c:v>23.245220961693086</c:v>
                </c:pt>
                <c:pt idx="213">
                  <c:v>20.440366336279794</c:v>
                </c:pt>
                <c:pt idx="214">
                  <c:v>20.457888095708316</c:v>
                </c:pt>
                <c:pt idx="215">
                  <c:v>21.346714929714551</c:v>
                </c:pt>
                <c:pt idx="216">
                  <c:v>15.764346401405733</c:v>
                </c:pt>
                <c:pt idx="217">
                  <c:v>15.765920497310734</c:v>
                </c:pt>
                <c:pt idx="218">
                  <c:v>20.788781697149098</c:v>
                </c:pt>
                <c:pt idx="219">
                  <c:v>19.077580940361699</c:v>
                </c:pt>
                <c:pt idx="220">
                  <c:v>17.575788650325947</c:v>
                </c:pt>
                <c:pt idx="221">
                  <c:v>20.55649847043378</c:v>
                </c:pt>
                <c:pt idx="222">
                  <c:v>20.539659833464668</c:v>
                </c:pt>
                <c:pt idx="223">
                  <c:v>26.604655376754639</c:v>
                </c:pt>
                <c:pt idx="224">
                  <c:v>20.042315068061672</c:v>
                </c:pt>
                <c:pt idx="225">
                  <c:v>23.420438741203235</c:v>
                </c:pt>
                <c:pt idx="226">
                  <c:v>15.906349984303095</c:v>
                </c:pt>
                <c:pt idx="227">
                  <c:v>21.068382341533692</c:v>
                </c:pt>
                <c:pt idx="228">
                  <c:v>15.435440898590642</c:v>
                </c:pt>
                <c:pt idx="229">
                  <c:v>19.407880300529772</c:v>
                </c:pt>
                <c:pt idx="230">
                  <c:v>16.503848355905038</c:v>
                </c:pt>
                <c:pt idx="231">
                  <c:v>17.272628945730361</c:v>
                </c:pt>
                <c:pt idx="232">
                  <c:v>22.451331079217567</c:v>
                </c:pt>
                <c:pt idx="233">
                  <c:v>20.603741963138443</c:v>
                </c:pt>
                <c:pt idx="234">
                  <c:v>20.420712893876633</c:v>
                </c:pt>
                <c:pt idx="235">
                  <c:v>22.297133714607845</c:v>
                </c:pt>
                <c:pt idx="236">
                  <c:v>21.558102220716552</c:v>
                </c:pt>
                <c:pt idx="237">
                  <c:v>19.643560973123765</c:v>
                </c:pt>
                <c:pt idx="238">
                  <c:v>20.381829292226904</c:v>
                </c:pt>
                <c:pt idx="239">
                  <c:v>21.154850548584577</c:v>
                </c:pt>
                <c:pt idx="240">
                  <c:v>20.147675267869666</c:v>
                </c:pt>
                <c:pt idx="241">
                  <c:v>18.986875714055078</c:v>
                </c:pt>
                <c:pt idx="242">
                  <c:v>21.999817405366667</c:v>
                </c:pt>
                <c:pt idx="243">
                  <c:v>17.84442398905199</c:v>
                </c:pt>
                <c:pt idx="244">
                  <c:v>19.335878757833804</c:v>
                </c:pt>
                <c:pt idx="245">
                  <c:v>20.010564625601127</c:v>
                </c:pt>
                <c:pt idx="246">
                  <c:v>20.848428839548102</c:v>
                </c:pt>
                <c:pt idx="247">
                  <c:v>24.552773463277866</c:v>
                </c:pt>
                <c:pt idx="248">
                  <c:v>21.423043494568169</c:v>
                </c:pt>
                <c:pt idx="249">
                  <c:v>19.149625456217528</c:v>
                </c:pt>
                <c:pt idx="250">
                  <c:v>20.874230776363554</c:v>
                </c:pt>
                <c:pt idx="251">
                  <c:v>20.969559274531417</c:v>
                </c:pt>
                <c:pt idx="252">
                  <c:v>16.499895889084442</c:v>
                </c:pt>
                <c:pt idx="253">
                  <c:v>17.54667421605021</c:v>
                </c:pt>
                <c:pt idx="254">
                  <c:v>22.711641209869544</c:v>
                </c:pt>
                <c:pt idx="255">
                  <c:v>20.915622738626471</c:v>
                </c:pt>
                <c:pt idx="256">
                  <c:v>17.592485748413626</c:v>
                </c:pt>
                <c:pt idx="257">
                  <c:v>17.695153416149044</c:v>
                </c:pt>
                <c:pt idx="258">
                  <c:v>20.966481603800691</c:v>
                </c:pt>
                <c:pt idx="259">
                  <c:v>23.487117227773751</c:v>
                </c:pt>
                <c:pt idx="260">
                  <c:v>21.063084637127957</c:v>
                </c:pt>
                <c:pt idx="261">
                  <c:v>20.043138629305925</c:v>
                </c:pt>
                <c:pt idx="262">
                  <c:v>19.477689927663643</c:v>
                </c:pt>
                <c:pt idx="263">
                  <c:v>17.75454789702491</c:v>
                </c:pt>
                <c:pt idx="264">
                  <c:v>22.760312897325299</c:v>
                </c:pt>
                <c:pt idx="265">
                  <c:v>21.987492290768291</c:v>
                </c:pt>
                <c:pt idx="266">
                  <c:v>20.145455579890715</c:v>
                </c:pt>
                <c:pt idx="267">
                  <c:v>19.245798196151512</c:v>
                </c:pt>
                <c:pt idx="268">
                  <c:v>22.582715732870749</c:v>
                </c:pt>
                <c:pt idx="269">
                  <c:v>26.966836772769661</c:v>
                </c:pt>
                <c:pt idx="270">
                  <c:v>21.939371852907591</c:v>
                </c:pt>
                <c:pt idx="271">
                  <c:v>20.607933449387556</c:v>
                </c:pt>
                <c:pt idx="272">
                  <c:v>20.633202445413378</c:v>
                </c:pt>
                <c:pt idx="273">
                  <c:v>25.684076116811667</c:v>
                </c:pt>
                <c:pt idx="274">
                  <c:v>20.388972379260878</c:v>
                </c:pt>
                <c:pt idx="275">
                  <c:v>20.568324412607357</c:v>
                </c:pt>
                <c:pt idx="276">
                  <c:v>21.595723874554277</c:v>
                </c:pt>
                <c:pt idx="277">
                  <c:v>23.818184166693779</c:v>
                </c:pt>
                <c:pt idx="278">
                  <c:v>20.592966805064446</c:v>
                </c:pt>
                <c:pt idx="279">
                  <c:v>20.993642092968457</c:v>
                </c:pt>
                <c:pt idx="280">
                  <c:v>20.789282719851698</c:v>
                </c:pt>
                <c:pt idx="281">
                  <c:v>17.883241335547346</c:v>
                </c:pt>
                <c:pt idx="282">
                  <c:v>16.87056486916812</c:v>
                </c:pt>
                <c:pt idx="283">
                  <c:v>19.510405921913705</c:v>
                </c:pt>
                <c:pt idx="284">
                  <c:v>17.293633860449262</c:v>
                </c:pt>
                <c:pt idx="285">
                  <c:v>18.652530997982122</c:v>
                </c:pt>
                <c:pt idx="286">
                  <c:v>16.261532212893634</c:v>
                </c:pt>
                <c:pt idx="287">
                  <c:v>25.68363062351747</c:v>
                </c:pt>
                <c:pt idx="288">
                  <c:v>20.661931992088771</c:v>
                </c:pt>
                <c:pt idx="289">
                  <c:v>22.134879097277064</c:v>
                </c:pt>
                <c:pt idx="290">
                  <c:v>17.52227647743964</c:v>
                </c:pt>
                <c:pt idx="291">
                  <c:v>21.615600350594708</c:v>
                </c:pt>
                <c:pt idx="292">
                  <c:v>19.641138942180639</c:v>
                </c:pt>
                <c:pt idx="293">
                  <c:v>20.660532094928264</c:v>
                </c:pt>
                <c:pt idx="294">
                  <c:v>20.956946286945737</c:v>
                </c:pt>
                <c:pt idx="295">
                  <c:v>20.00836010471448</c:v>
                </c:pt>
                <c:pt idx="296">
                  <c:v>21.532967573975256</c:v>
                </c:pt>
                <c:pt idx="297">
                  <c:v>20.784703126982556</c:v>
                </c:pt>
                <c:pt idx="298">
                  <c:v>19.4292385616309</c:v>
                </c:pt>
                <c:pt idx="299">
                  <c:v>20.990508121764758</c:v>
                </c:pt>
                <c:pt idx="300">
                  <c:v>19.428329793928857</c:v>
                </c:pt>
                <c:pt idx="301">
                  <c:v>18.50977264730421</c:v>
                </c:pt>
                <c:pt idx="302">
                  <c:v>20.009574770371124</c:v>
                </c:pt>
                <c:pt idx="303">
                  <c:v>19.941258192703462</c:v>
                </c:pt>
                <c:pt idx="304">
                  <c:v>20.907441881599169</c:v>
                </c:pt>
                <c:pt idx="305">
                  <c:v>21.015808503408174</c:v>
                </c:pt>
                <c:pt idx="306">
                  <c:v>18.720594983806972</c:v>
                </c:pt>
                <c:pt idx="307">
                  <c:v>15.727984730989672</c:v>
                </c:pt>
                <c:pt idx="308">
                  <c:v>18.606910714269443</c:v>
                </c:pt>
                <c:pt idx="309">
                  <c:v>18.824189604906209</c:v>
                </c:pt>
                <c:pt idx="310">
                  <c:v>28.985931068864428</c:v>
                </c:pt>
                <c:pt idx="311">
                  <c:v>17.530801200681193</c:v>
                </c:pt>
                <c:pt idx="312">
                  <c:v>22.450899457147166</c:v>
                </c:pt>
                <c:pt idx="313">
                  <c:v>19.215286794143079</c:v>
                </c:pt>
                <c:pt idx="314">
                  <c:v>20.951740415657511</c:v>
                </c:pt>
                <c:pt idx="315">
                  <c:v>24.038358087340683</c:v>
                </c:pt>
                <c:pt idx="316">
                  <c:v>20.669307088353488</c:v>
                </c:pt>
                <c:pt idx="317">
                  <c:v>21.20297348064917</c:v>
                </c:pt>
                <c:pt idx="318">
                  <c:v>20.567287847074596</c:v>
                </c:pt>
                <c:pt idx="319">
                  <c:v>20.142878771709121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305728"/>
        <c:axId val="309307264"/>
      </c:scatterChart>
      <c:valAx>
        <c:axId val="309305728"/>
        <c:scaling>
          <c:orientation val="minMax"/>
          <c:min val="8"/>
        </c:scaling>
        <c:delete val="0"/>
        <c:axPos val="b"/>
        <c:numFmt formatCode="0.00" sourceLinked="1"/>
        <c:majorTickMark val="out"/>
        <c:minorTickMark val="none"/>
        <c:tickLblPos val="nextTo"/>
        <c:crossAx val="309307264"/>
        <c:crosses val="autoZero"/>
        <c:crossBetween val="midCat"/>
      </c:valAx>
      <c:valAx>
        <c:axId val="30930726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3093057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601980</xdr:colOff>
      <xdr:row>15</xdr:row>
      <xdr:rowOff>15240</xdr:rowOff>
    </xdr:from>
    <xdr:to>
      <xdr:col>14</xdr:col>
      <xdr:colOff>586740</xdr:colOff>
      <xdr:row>29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15240</xdr:colOff>
      <xdr:row>0</xdr:row>
      <xdr:rowOff>19050</xdr:rowOff>
    </xdr:from>
    <xdr:to>
      <xdr:col>14</xdr:col>
      <xdr:colOff>548640</xdr:colOff>
      <xdr:row>14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11430</xdr:colOff>
      <xdr:row>14</xdr:row>
      <xdr:rowOff>167640</xdr:rowOff>
    </xdr:from>
    <xdr:to>
      <xdr:col>31</xdr:col>
      <xdr:colOff>605790</xdr:colOff>
      <xdr:row>29</xdr:row>
      <xdr:rowOff>108585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24765</xdr:colOff>
      <xdr:row>0</xdr:row>
      <xdr:rowOff>9525</xdr:rowOff>
    </xdr:from>
    <xdr:to>
      <xdr:col>31</xdr:col>
      <xdr:colOff>558165</xdr:colOff>
      <xdr:row>14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28575</xdr:colOff>
      <xdr:row>30</xdr:row>
      <xdr:rowOff>4763</xdr:rowOff>
    </xdr:from>
    <xdr:to>
      <xdr:col>29</xdr:col>
      <xdr:colOff>333375</xdr:colOff>
      <xdr:row>45</xdr:row>
      <xdr:rowOff>33338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3810</xdr:colOff>
      <xdr:row>0</xdr:row>
      <xdr:rowOff>36195</xdr:rowOff>
    </xdr:from>
    <xdr:to>
      <xdr:col>40</xdr:col>
      <xdr:colOff>552450</xdr:colOff>
      <xdr:row>17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41</xdr:col>
      <xdr:colOff>3809</xdr:colOff>
      <xdr:row>0</xdr:row>
      <xdr:rowOff>0</xdr:rowOff>
    </xdr:from>
    <xdr:to>
      <xdr:col>48</xdr:col>
      <xdr:colOff>561974</xdr:colOff>
      <xdr:row>17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3809</xdr:colOff>
      <xdr:row>17</xdr:row>
      <xdr:rowOff>30479</xdr:rowOff>
    </xdr:from>
    <xdr:to>
      <xdr:col>40</xdr:col>
      <xdr:colOff>581024</xdr:colOff>
      <xdr:row>31</xdr:row>
      <xdr:rowOff>152399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41</xdr:col>
      <xdr:colOff>3810</xdr:colOff>
      <xdr:row>17</xdr:row>
      <xdr:rowOff>38101</xdr:rowOff>
    </xdr:from>
    <xdr:to>
      <xdr:col>48</xdr:col>
      <xdr:colOff>533400</xdr:colOff>
      <xdr:row>31</xdr:row>
      <xdr:rowOff>142876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</xdr:row>
      <xdr:rowOff>47624</xdr:rowOff>
    </xdr:from>
    <xdr:to>
      <xdr:col>9</xdr:col>
      <xdr:colOff>247650</xdr:colOff>
      <xdr:row>30</xdr:row>
      <xdr:rowOff>95250</xdr:rowOff>
    </xdr:to>
    <xdr:sp macro="" textlink="">
      <xdr:nvSpPr>
        <xdr:cNvPr id="10" name="TextBox 9"/>
        <xdr:cNvSpPr txBox="1"/>
      </xdr:nvSpPr>
      <xdr:spPr>
        <a:xfrm>
          <a:off x="0" y="1495424"/>
          <a:ext cx="5981700" cy="404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8</xdr:row>
          <xdr:rowOff>60960</xdr:rowOff>
        </xdr:from>
        <xdr:to>
          <xdr:col>9</xdr:col>
          <xdr:colOff>198120</xdr:colOff>
          <xdr:row>29</xdr:row>
          <xdr:rowOff>7620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180974</xdr:rowOff>
    </xdr:from>
    <xdr:to>
      <xdr:col>9</xdr:col>
      <xdr:colOff>247650</xdr:colOff>
      <xdr:row>32</xdr:row>
      <xdr:rowOff>47625</xdr:rowOff>
    </xdr:to>
    <xdr:sp macro="" textlink="">
      <xdr:nvSpPr>
        <xdr:cNvPr id="9" name="TextBox 8"/>
        <xdr:cNvSpPr txBox="1"/>
      </xdr:nvSpPr>
      <xdr:spPr>
        <a:xfrm>
          <a:off x="0" y="1809749"/>
          <a:ext cx="6105525" cy="40481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10</xdr:row>
          <xdr:rowOff>91440</xdr:rowOff>
        </xdr:from>
        <xdr:to>
          <xdr:col>9</xdr:col>
          <xdr:colOff>198120</xdr:colOff>
          <xdr:row>31</xdr:row>
          <xdr:rowOff>30480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33</xdr:col>
      <xdr:colOff>371475</xdr:colOff>
      <xdr:row>10</xdr:row>
      <xdr:rowOff>33338</xdr:rowOff>
    </xdr:from>
    <xdr:to>
      <xdr:col>40</xdr:col>
      <xdr:colOff>142875</xdr:colOff>
      <xdr:row>25</xdr:row>
      <xdr:rowOff>61913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libut_1982_2B%20v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libut_1982_2B"/>
      <sheetName val="CF+BC"/>
      <sheetName val="CF+BC (ln)"/>
      <sheetName val="For Phil"/>
    </sheetNames>
    <sheetDataSet>
      <sheetData sheetId="0">
        <row r="2">
          <cell r="W2">
            <v>189.51876620044771</v>
          </cell>
        </row>
        <row r="3">
          <cell r="W3">
            <v>3.620745958305889E-2</v>
          </cell>
        </row>
        <row r="10">
          <cell r="W10">
            <v>320</v>
          </cell>
        </row>
      </sheetData>
      <sheetData sheetId="1">
        <row r="2">
          <cell r="AC2">
            <v>0.95446166496826179</v>
          </cell>
        </row>
        <row r="3">
          <cell r="AC3">
            <v>0.94520834734658055</v>
          </cell>
        </row>
        <row r="14">
          <cell r="AC14">
            <v>0.44259372316744405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21"/>
  <sheetViews>
    <sheetView zoomScale="80" zoomScaleNormal="80" workbookViewId="0">
      <selection activeCell="P14" sqref="P14"/>
    </sheetView>
  </sheetViews>
  <sheetFormatPr defaultRowHeight="14.4" x14ac:dyDescent="0.3"/>
  <cols>
    <col min="3" max="3" width="9.109375" style="3"/>
  </cols>
  <sheetData>
    <row r="1" spans="1:4" ht="15" x14ac:dyDescent="0.25">
      <c r="A1" s="1" t="s">
        <v>0</v>
      </c>
      <c r="B1" s="1" t="s">
        <v>1</v>
      </c>
      <c r="C1" s="2" t="s">
        <v>2</v>
      </c>
      <c r="D1" t="s">
        <v>16</v>
      </c>
    </row>
    <row r="2" spans="1:4" ht="15" x14ac:dyDescent="0.25">
      <c r="A2">
        <v>73</v>
      </c>
      <c r="B2">
        <v>102</v>
      </c>
      <c r="C2" s="3">
        <v>1.74794520547945</v>
      </c>
      <c r="D2">
        <f>B2-A2</f>
        <v>29</v>
      </c>
    </row>
    <row r="3" spans="1:4" ht="15" x14ac:dyDescent="0.25">
      <c r="A3">
        <v>65</v>
      </c>
      <c r="B3">
        <v>88</v>
      </c>
      <c r="C3" s="3">
        <v>3.67945205479452</v>
      </c>
      <c r="D3">
        <f t="shared" ref="D3:D66" si="0">B3-A3</f>
        <v>23</v>
      </c>
    </row>
    <row r="4" spans="1:4" ht="15" x14ac:dyDescent="0.25">
      <c r="A4">
        <v>55</v>
      </c>
      <c r="B4">
        <v>64</v>
      </c>
      <c r="C4" s="3">
        <v>2.0630136986301402</v>
      </c>
      <c r="D4">
        <f t="shared" si="0"/>
        <v>9</v>
      </c>
    </row>
    <row r="5" spans="1:4" ht="15" x14ac:dyDescent="0.25">
      <c r="A5">
        <v>67</v>
      </c>
      <c r="B5">
        <v>92</v>
      </c>
      <c r="C5" s="3">
        <v>4.8931506849315101</v>
      </c>
      <c r="D5">
        <f t="shared" si="0"/>
        <v>25</v>
      </c>
    </row>
    <row r="6" spans="1:4" ht="15" x14ac:dyDescent="0.25">
      <c r="A6">
        <v>78</v>
      </c>
      <c r="B6">
        <v>126</v>
      </c>
      <c r="C6" s="3">
        <v>4.2821917808219201</v>
      </c>
      <c r="D6">
        <f t="shared" si="0"/>
        <v>48</v>
      </c>
    </row>
    <row r="7" spans="1:4" ht="15" x14ac:dyDescent="0.25">
      <c r="A7">
        <v>84</v>
      </c>
      <c r="B7">
        <v>95</v>
      </c>
      <c r="C7" s="3">
        <v>1.7589041095890401</v>
      </c>
      <c r="D7">
        <f t="shared" si="0"/>
        <v>11</v>
      </c>
    </row>
    <row r="8" spans="1:4" ht="15" x14ac:dyDescent="0.25">
      <c r="A8">
        <v>72</v>
      </c>
      <c r="B8">
        <v>72</v>
      </c>
      <c r="C8" s="3">
        <v>0.86301369863013699</v>
      </c>
      <c r="D8">
        <f t="shared" si="0"/>
        <v>0</v>
      </c>
    </row>
    <row r="9" spans="1:4" ht="15" x14ac:dyDescent="0.25">
      <c r="A9">
        <v>57</v>
      </c>
      <c r="B9">
        <v>69</v>
      </c>
      <c r="C9" s="3">
        <v>2.2602739726027399</v>
      </c>
      <c r="D9">
        <f t="shared" si="0"/>
        <v>12</v>
      </c>
    </row>
    <row r="10" spans="1:4" x14ac:dyDescent="0.3">
      <c r="A10">
        <v>63</v>
      </c>
      <c r="B10">
        <v>81</v>
      </c>
      <c r="C10" s="3">
        <v>3.7698630136986302</v>
      </c>
      <c r="D10">
        <f t="shared" si="0"/>
        <v>18</v>
      </c>
    </row>
    <row r="11" spans="1:4" x14ac:dyDescent="0.3">
      <c r="A11">
        <v>68</v>
      </c>
      <c r="B11">
        <v>77</v>
      </c>
      <c r="C11" s="3">
        <v>4.7698630136986298</v>
      </c>
      <c r="D11">
        <f t="shared" si="0"/>
        <v>9</v>
      </c>
    </row>
    <row r="12" spans="1:4" x14ac:dyDescent="0.3">
      <c r="A12">
        <v>76</v>
      </c>
      <c r="B12">
        <v>96</v>
      </c>
      <c r="C12" s="3">
        <v>9.6986301369862993</v>
      </c>
      <c r="D12">
        <f t="shared" si="0"/>
        <v>20</v>
      </c>
    </row>
    <row r="13" spans="1:4" x14ac:dyDescent="0.3">
      <c r="A13">
        <v>82</v>
      </c>
      <c r="B13">
        <v>99</v>
      </c>
      <c r="C13" s="3">
        <v>6.0712328767123296</v>
      </c>
      <c r="D13">
        <f t="shared" si="0"/>
        <v>17</v>
      </c>
    </row>
    <row r="14" spans="1:4" x14ac:dyDescent="0.3">
      <c r="A14">
        <v>74</v>
      </c>
      <c r="B14">
        <v>73</v>
      </c>
      <c r="C14" s="3">
        <v>0.76986301369862997</v>
      </c>
      <c r="D14">
        <f t="shared" si="0"/>
        <v>-1</v>
      </c>
    </row>
    <row r="15" spans="1:4" x14ac:dyDescent="0.3">
      <c r="A15">
        <v>54</v>
      </c>
      <c r="B15">
        <v>89</v>
      </c>
      <c r="C15" s="3">
        <v>6.7726027397260298</v>
      </c>
      <c r="D15">
        <f t="shared" si="0"/>
        <v>35</v>
      </c>
    </row>
    <row r="16" spans="1:4" x14ac:dyDescent="0.3">
      <c r="A16">
        <v>78</v>
      </c>
      <c r="B16">
        <v>83</v>
      </c>
      <c r="C16" s="3">
        <v>1.89041095890411</v>
      </c>
      <c r="D16">
        <f t="shared" si="0"/>
        <v>5</v>
      </c>
    </row>
    <row r="17" spans="1:4" x14ac:dyDescent="0.3">
      <c r="A17">
        <v>55</v>
      </c>
      <c r="B17">
        <v>58</v>
      </c>
      <c r="C17" s="3">
        <v>0.82739726027397298</v>
      </c>
      <c r="D17">
        <f t="shared" si="0"/>
        <v>3</v>
      </c>
    </row>
    <row r="18" spans="1:4" x14ac:dyDescent="0.3">
      <c r="A18">
        <v>91</v>
      </c>
      <c r="B18">
        <v>102</v>
      </c>
      <c r="C18" s="3">
        <v>1.77260273972603</v>
      </c>
      <c r="D18">
        <f t="shared" si="0"/>
        <v>11</v>
      </c>
    </row>
    <row r="19" spans="1:4" x14ac:dyDescent="0.3">
      <c r="A19">
        <v>85</v>
      </c>
      <c r="B19">
        <v>88</v>
      </c>
      <c r="C19" s="3">
        <v>0.90958904109589001</v>
      </c>
      <c r="D19">
        <f t="shared" si="0"/>
        <v>3</v>
      </c>
    </row>
    <row r="20" spans="1:4" x14ac:dyDescent="0.3">
      <c r="A20">
        <v>179</v>
      </c>
      <c r="B20">
        <v>179</v>
      </c>
      <c r="C20" s="3">
        <v>0.57534246575342496</v>
      </c>
      <c r="D20">
        <f t="shared" si="0"/>
        <v>0</v>
      </c>
    </row>
    <row r="21" spans="1:4" x14ac:dyDescent="0.3">
      <c r="A21">
        <v>70</v>
      </c>
      <c r="B21">
        <v>83</v>
      </c>
      <c r="C21" s="3">
        <v>4.8821917808219197</v>
      </c>
      <c r="D21">
        <f t="shared" si="0"/>
        <v>13</v>
      </c>
    </row>
    <row r="22" spans="1:4" x14ac:dyDescent="0.3">
      <c r="A22">
        <v>72</v>
      </c>
      <c r="B22">
        <v>84</v>
      </c>
      <c r="C22" s="3">
        <v>2.77534246575342</v>
      </c>
      <c r="D22">
        <f t="shared" si="0"/>
        <v>12</v>
      </c>
    </row>
    <row r="23" spans="1:4" x14ac:dyDescent="0.3">
      <c r="A23">
        <v>89</v>
      </c>
      <c r="B23">
        <v>88</v>
      </c>
      <c r="C23" s="3">
        <v>0.106849315068493</v>
      </c>
      <c r="D23">
        <f t="shared" si="0"/>
        <v>-1</v>
      </c>
    </row>
    <row r="24" spans="1:4" x14ac:dyDescent="0.3">
      <c r="A24">
        <v>45</v>
      </c>
      <c r="B24">
        <v>76</v>
      </c>
      <c r="C24" s="3">
        <v>3.7671232876712302</v>
      </c>
      <c r="D24">
        <f t="shared" si="0"/>
        <v>31</v>
      </c>
    </row>
    <row r="25" spans="1:4" x14ac:dyDescent="0.3">
      <c r="A25">
        <v>70</v>
      </c>
      <c r="B25">
        <v>76</v>
      </c>
      <c r="C25" s="3">
        <v>1.7616438356164399</v>
      </c>
      <c r="D25">
        <f t="shared" si="0"/>
        <v>6</v>
      </c>
    </row>
    <row r="26" spans="1:4" x14ac:dyDescent="0.3">
      <c r="A26">
        <v>78</v>
      </c>
      <c r="B26">
        <v>84</v>
      </c>
      <c r="C26" s="3">
        <v>1.84383561643836</v>
      </c>
      <c r="D26">
        <f t="shared" si="0"/>
        <v>6</v>
      </c>
    </row>
    <row r="27" spans="1:4" x14ac:dyDescent="0.3">
      <c r="A27">
        <v>57</v>
      </c>
      <c r="B27">
        <v>87</v>
      </c>
      <c r="C27" s="3">
        <v>10.9506849315068</v>
      </c>
      <c r="D27">
        <f t="shared" si="0"/>
        <v>30</v>
      </c>
    </row>
    <row r="28" spans="1:4" x14ac:dyDescent="0.3">
      <c r="A28">
        <v>77</v>
      </c>
      <c r="B28">
        <v>109</v>
      </c>
      <c r="C28" s="3">
        <v>5.97260273972603</v>
      </c>
      <c r="D28">
        <f t="shared" si="0"/>
        <v>32</v>
      </c>
    </row>
    <row r="29" spans="1:4" x14ac:dyDescent="0.3">
      <c r="A29">
        <v>82</v>
      </c>
      <c r="B29">
        <v>94</v>
      </c>
      <c r="C29" s="3">
        <v>4.7698630136986298</v>
      </c>
      <c r="D29">
        <f t="shared" si="0"/>
        <v>12</v>
      </c>
    </row>
    <row r="30" spans="1:4" x14ac:dyDescent="0.3">
      <c r="A30">
        <v>112</v>
      </c>
      <c r="B30">
        <v>130</v>
      </c>
      <c r="C30" s="3">
        <v>2.7671232876712302</v>
      </c>
      <c r="D30">
        <f t="shared" si="0"/>
        <v>18</v>
      </c>
    </row>
    <row r="31" spans="1:4" x14ac:dyDescent="0.3">
      <c r="A31">
        <v>72</v>
      </c>
      <c r="B31">
        <v>92</v>
      </c>
      <c r="C31" s="3">
        <v>6.0767123287671199</v>
      </c>
      <c r="D31">
        <f t="shared" si="0"/>
        <v>20</v>
      </c>
    </row>
    <row r="32" spans="1:4" x14ac:dyDescent="0.3">
      <c r="A32">
        <v>70</v>
      </c>
      <c r="B32">
        <v>72</v>
      </c>
      <c r="C32" s="3">
        <v>0.82739726027397298</v>
      </c>
      <c r="D32">
        <f t="shared" si="0"/>
        <v>2</v>
      </c>
    </row>
    <row r="33" spans="1:4" x14ac:dyDescent="0.3">
      <c r="A33">
        <v>76</v>
      </c>
      <c r="B33">
        <v>84</v>
      </c>
      <c r="C33" s="3">
        <v>5.9643835616438396</v>
      </c>
      <c r="D33">
        <f t="shared" si="0"/>
        <v>8</v>
      </c>
    </row>
    <row r="34" spans="1:4" x14ac:dyDescent="0.3">
      <c r="A34">
        <v>66</v>
      </c>
      <c r="B34">
        <v>69</v>
      </c>
      <c r="C34" s="3">
        <v>2.0136986301369899</v>
      </c>
      <c r="D34">
        <f t="shared" si="0"/>
        <v>3</v>
      </c>
    </row>
    <row r="35" spans="1:4" x14ac:dyDescent="0.3">
      <c r="A35">
        <v>89</v>
      </c>
      <c r="B35">
        <v>101</v>
      </c>
      <c r="C35" s="3">
        <v>3.8465753424657501</v>
      </c>
      <c r="D35">
        <f t="shared" si="0"/>
        <v>12</v>
      </c>
    </row>
    <row r="36" spans="1:4" x14ac:dyDescent="0.3">
      <c r="A36">
        <v>68</v>
      </c>
      <c r="B36">
        <v>74</v>
      </c>
      <c r="C36" s="3">
        <v>0.78082191780821897</v>
      </c>
      <c r="D36">
        <f t="shared" si="0"/>
        <v>6</v>
      </c>
    </row>
    <row r="37" spans="1:4" x14ac:dyDescent="0.3">
      <c r="A37">
        <v>83</v>
      </c>
      <c r="B37">
        <v>115</v>
      </c>
      <c r="C37" s="3">
        <v>3.7671232876712302</v>
      </c>
      <c r="D37">
        <f t="shared" si="0"/>
        <v>32</v>
      </c>
    </row>
    <row r="38" spans="1:4" x14ac:dyDescent="0.3">
      <c r="A38">
        <v>71</v>
      </c>
      <c r="B38">
        <v>76</v>
      </c>
      <c r="C38" s="3">
        <v>1.83835616438356</v>
      </c>
      <c r="D38">
        <f t="shared" si="0"/>
        <v>5</v>
      </c>
    </row>
    <row r="39" spans="1:4" x14ac:dyDescent="0.3">
      <c r="A39">
        <v>70</v>
      </c>
      <c r="B39">
        <v>72</v>
      </c>
      <c r="C39" s="3">
        <v>0.87671232876712302</v>
      </c>
      <c r="D39">
        <f t="shared" si="0"/>
        <v>2</v>
      </c>
    </row>
    <row r="40" spans="1:4" x14ac:dyDescent="0.3">
      <c r="A40">
        <v>82</v>
      </c>
      <c r="B40">
        <v>83</v>
      </c>
      <c r="C40" s="3">
        <v>0.82465753424657495</v>
      </c>
      <c r="D40">
        <f t="shared" si="0"/>
        <v>1</v>
      </c>
    </row>
    <row r="41" spans="1:4" x14ac:dyDescent="0.3">
      <c r="A41">
        <v>59</v>
      </c>
      <c r="B41">
        <v>61</v>
      </c>
      <c r="C41" s="3">
        <v>5.0712328767123296</v>
      </c>
      <c r="D41">
        <f t="shared" si="0"/>
        <v>2</v>
      </c>
    </row>
    <row r="42" spans="1:4" x14ac:dyDescent="0.3">
      <c r="A42">
        <v>85</v>
      </c>
      <c r="B42">
        <v>86</v>
      </c>
      <c r="C42" s="3">
        <v>0.89041095890411004</v>
      </c>
      <c r="D42">
        <f t="shared" si="0"/>
        <v>1</v>
      </c>
    </row>
    <row r="43" spans="1:4" x14ac:dyDescent="0.3">
      <c r="A43">
        <v>80</v>
      </c>
      <c r="B43">
        <v>90</v>
      </c>
      <c r="C43" s="3">
        <v>2.86301369863014</v>
      </c>
      <c r="D43">
        <f t="shared" si="0"/>
        <v>10</v>
      </c>
    </row>
    <row r="44" spans="1:4" x14ac:dyDescent="0.3">
      <c r="A44">
        <v>91</v>
      </c>
      <c r="B44">
        <v>106</v>
      </c>
      <c r="C44" s="3">
        <v>2.7671232876712302</v>
      </c>
      <c r="D44">
        <f t="shared" si="0"/>
        <v>15</v>
      </c>
    </row>
    <row r="45" spans="1:4" x14ac:dyDescent="0.3">
      <c r="A45">
        <v>57</v>
      </c>
      <c r="B45">
        <v>72</v>
      </c>
      <c r="C45" s="3">
        <v>5.7808219178082201</v>
      </c>
      <c r="D45">
        <f t="shared" si="0"/>
        <v>15</v>
      </c>
    </row>
    <row r="46" spans="1:4" x14ac:dyDescent="0.3">
      <c r="A46">
        <v>83</v>
      </c>
      <c r="B46">
        <v>95</v>
      </c>
      <c r="C46" s="3">
        <v>5.7890410958904104</v>
      </c>
      <c r="D46">
        <f t="shared" si="0"/>
        <v>12</v>
      </c>
    </row>
    <row r="47" spans="1:4" x14ac:dyDescent="0.3">
      <c r="A47">
        <v>49</v>
      </c>
      <c r="B47">
        <v>86</v>
      </c>
      <c r="C47" s="3">
        <v>6</v>
      </c>
      <c r="D47">
        <f t="shared" si="0"/>
        <v>37</v>
      </c>
    </row>
    <row r="48" spans="1:4" x14ac:dyDescent="0.3">
      <c r="A48">
        <v>85</v>
      </c>
      <c r="B48">
        <v>96</v>
      </c>
      <c r="C48" s="3">
        <v>3.6657534246575301</v>
      </c>
      <c r="D48">
        <f t="shared" si="0"/>
        <v>11</v>
      </c>
    </row>
    <row r="49" spans="1:4" x14ac:dyDescent="0.3">
      <c r="A49">
        <v>83</v>
      </c>
      <c r="B49">
        <v>89</v>
      </c>
      <c r="C49" s="3">
        <v>0.76986301369862997</v>
      </c>
      <c r="D49">
        <f t="shared" si="0"/>
        <v>6</v>
      </c>
    </row>
    <row r="50" spans="1:4" x14ac:dyDescent="0.3">
      <c r="A50">
        <v>60</v>
      </c>
      <c r="B50">
        <v>65</v>
      </c>
      <c r="C50" s="3">
        <v>1.8082191780821899</v>
      </c>
      <c r="D50">
        <f t="shared" si="0"/>
        <v>5</v>
      </c>
    </row>
    <row r="51" spans="1:4" x14ac:dyDescent="0.3">
      <c r="A51">
        <v>58</v>
      </c>
      <c r="B51">
        <v>76</v>
      </c>
      <c r="C51" s="3">
        <v>4.88767123287671</v>
      </c>
      <c r="D51">
        <f t="shared" si="0"/>
        <v>18</v>
      </c>
    </row>
    <row r="52" spans="1:4" x14ac:dyDescent="0.3">
      <c r="A52">
        <v>78</v>
      </c>
      <c r="B52">
        <v>86</v>
      </c>
      <c r="C52" s="3">
        <v>2.7808219178082201</v>
      </c>
      <c r="D52">
        <f t="shared" si="0"/>
        <v>8</v>
      </c>
    </row>
    <row r="53" spans="1:4" x14ac:dyDescent="0.3">
      <c r="A53">
        <v>70</v>
      </c>
      <c r="B53">
        <v>76</v>
      </c>
      <c r="C53" s="3">
        <v>1.84109589041096</v>
      </c>
      <c r="D53">
        <f t="shared" si="0"/>
        <v>6</v>
      </c>
    </row>
    <row r="54" spans="1:4" x14ac:dyDescent="0.3">
      <c r="A54">
        <v>55</v>
      </c>
      <c r="B54">
        <v>57</v>
      </c>
      <c r="C54" s="3">
        <v>0.94520547945205502</v>
      </c>
      <c r="D54">
        <f t="shared" si="0"/>
        <v>2</v>
      </c>
    </row>
    <row r="55" spans="1:4" x14ac:dyDescent="0.3">
      <c r="A55">
        <v>69</v>
      </c>
      <c r="B55">
        <v>85</v>
      </c>
      <c r="C55" s="3">
        <v>3.75342465753425</v>
      </c>
      <c r="D55">
        <f t="shared" si="0"/>
        <v>16</v>
      </c>
    </row>
    <row r="56" spans="1:4" x14ac:dyDescent="0.3">
      <c r="A56">
        <v>64</v>
      </c>
      <c r="B56">
        <v>64</v>
      </c>
      <c r="C56" s="3">
        <v>1.9013698630136999</v>
      </c>
      <c r="D56">
        <f t="shared" si="0"/>
        <v>0</v>
      </c>
    </row>
    <row r="57" spans="1:4" x14ac:dyDescent="0.3">
      <c r="A57">
        <v>83</v>
      </c>
      <c r="B57">
        <v>86</v>
      </c>
      <c r="C57" s="3">
        <v>0.87945205479452104</v>
      </c>
      <c r="D57">
        <f t="shared" si="0"/>
        <v>3</v>
      </c>
    </row>
    <row r="58" spans="1:4" x14ac:dyDescent="0.3">
      <c r="A58">
        <v>54</v>
      </c>
      <c r="B58">
        <v>68</v>
      </c>
      <c r="C58" s="3">
        <v>2.9534246575342502</v>
      </c>
      <c r="D58">
        <f t="shared" si="0"/>
        <v>14</v>
      </c>
    </row>
    <row r="59" spans="1:4" x14ac:dyDescent="0.3">
      <c r="A59">
        <v>84</v>
      </c>
      <c r="B59">
        <v>85</v>
      </c>
      <c r="C59" s="3">
        <v>0.76986301369862997</v>
      </c>
      <c r="D59">
        <f t="shared" si="0"/>
        <v>1</v>
      </c>
    </row>
    <row r="60" spans="1:4" x14ac:dyDescent="0.3">
      <c r="A60">
        <v>48</v>
      </c>
      <c r="B60">
        <v>73</v>
      </c>
      <c r="C60" s="3">
        <v>6.7780821917808201</v>
      </c>
      <c r="D60">
        <f t="shared" si="0"/>
        <v>25</v>
      </c>
    </row>
    <row r="61" spans="1:4" x14ac:dyDescent="0.3">
      <c r="A61">
        <v>110</v>
      </c>
      <c r="B61">
        <v>127</v>
      </c>
      <c r="C61" s="3">
        <v>3.2794520547945201</v>
      </c>
      <c r="D61">
        <f t="shared" si="0"/>
        <v>17</v>
      </c>
    </row>
    <row r="62" spans="1:4" x14ac:dyDescent="0.3">
      <c r="A62">
        <v>74</v>
      </c>
      <c r="B62">
        <v>78</v>
      </c>
      <c r="C62" s="3">
        <v>1.6520547945205499</v>
      </c>
      <c r="D62">
        <f t="shared" si="0"/>
        <v>4</v>
      </c>
    </row>
    <row r="63" spans="1:4" x14ac:dyDescent="0.3">
      <c r="A63">
        <v>88</v>
      </c>
      <c r="B63">
        <v>96</v>
      </c>
      <c r="C63" s="3">
        <v>2.1342465753424702</v>
      </c>
      <c r="D63">
        <f t="shared" si="0"/>
        <v>8</v>
      </c>
    </row>
    <row r="64" spans="1:4" x14ac:dyDescent="0.3">
      <c r="A64">
        <v>82</v>
      </c>
      <c r="B64">
        <v>92</v>
      </c>
      <c r="C64" s="3">
        <v>5.0082191780821903</v>
      </c>
      <c r="D64">
        <f t="shared" si="0"/>
        <v>10</v>
      </c>
    </row>
    <row r="65" spans="1:4" x14ac:dyDescent="0.3">
      <c r="A65">
        <v>70</v>
      </c>
      <c r="B65">
        <v>74</v>
      </c>
      <c r="C65" s="3">
        <v>1.95068493150685</v>
      </c>
      <c r="D65">
        <f t="shared" si="0"/>
        <v>4</v>
      </c>
    </row>
    <row r="66" spans="1:4" x14ac:dyDescent="0.3">
      <c r="A66">
        <v>79</v>
      </c>
      <c r="B66">
        <v>102</v>
      </c>
      <c r="C66" s="3">
        <v>5.7726027397260298</v>
      </c>
      <c r="D66">
        <f t="shared" si="0"/>
        <v>23</v>
      </c>
    </row>
    <row r="67" spans="1:4" x14ac:dyDescent="0.3">
      <c r="A67">
        <v>79</v>
      </c>
      <c r="B67">
        <v>85</v>
      </c>
      <c r="C67" s="3">
        <v>0.93972602739725997</v>
      </c>
      <c r="D67">
        <f t="shared" ref="D67:D130" si="1">B67-A67</f>
        <v>6</v>
      </c>
    </row>
    <row r="68" spans="1:4" x14ac:dyDescent="0.3">
      <c r="A68">
        <v>96</v>
      </c>
      <c r="B68">
        <v>96</v>
      </c>
      <c r="C68" s="3">
        <v>1.2876712328767099</v>
      </c>
      <c r="D68">
        <f t="shared" si="1"/>
        <v>0</v>
      </c>
    </row>
    <row r="69" spans="1:4" x14ac:dyDescent="0.3">
      <c r="A69">
        <v>76</v>
      </c>
      <c r="B69">
        <v>79</v>
      </c>
      <c r="C69" s="3">
        <v>1.75342465753425</v>
      </c>
      <c r="D69">
        <f t="shared" si="1"/>
        <v>3</v>
      </c>
    </row>
    <row r="70" spans="1:4" x14ac:dyDescent="0.3">
      <c r="A70">
        <v>81</v>
      </c>
      <c r="B70">
        <v>90</v>
      </c>
      <c r="C70" s="3">
        <v>3.0849315068493199</v>
      </c>
      <c r="D70">
        <f t="shared" si="1"/>
        <v>9</v>
      </c>
    </row>
    <row r="71" spans="1:4" x14ac:dyDescent="0.3">
      <c r="A71">
        <v>78</v>
      </c>
      <c r="B71">
        <v>88</v>
      </c>
      <c r="C71" s="3">
        <v>3.8794520547945202</v>
      </c>
      <c r="D71">
        <f t="shared" si="1"/>
        <v>10</v>
      </c>
    </row>
    <row r="72" spans="1:4" x14ac:dyDescent="0.3">
      <c r="A72">
        <v>147</v>
      </c>
      <c r="B72">
        <v>149</v>
      </c>
      <c r="C72" s="3">
        <v>3.8383561643835602</v>
      </c>
      <c r="D72">
        <f t="shared" si="1"/>
        <v>2</v>
      </c>
    </row>
    <row r="73" spans="1:4" x14ac:dyDescent="0.3">
      <c r="A73">
        <v>65</v>
      </c>
      <c r="B73">
        <v>100</v>
      </c>
      <c r="C73" s="3">
        <v>4.8986301369863003</v>
      </c>
      <c r="D73">
        <f t="shared" si="1"/>
        <v>35</v>
      </c>
    </row>
    <row r="74" spans="1:4" x14ac:dyDescent="0.3">
      <c r="A74">
        <v>116</v>
      </c>
      <c r="B74">
        <v>118</v>
      </c>
      <c r="C74" s="3">
        <v>0.47397260273972602</v>
      </c>
      <c r="D74">
        <f t="shared" si="1"/>
        <v>2</v>
      </c>
    </row>
    <row r="75" spans="1:4" x14ac:dyDescent="0.3">
      <c r="A75">
        <v>73</v>
      </c>
      <c r="B75">
        <v>84</v>
      </c>
      <c r="C75" s="3">
        <v>2.8438356164383598</v>
      </c>
      <c r="D75">
        <f t="shared" si="1"/>
        <v>11</v>
      </c>
    </row>
    <row r="76" spans="1:4" x14ac:dyDescent="0.3">
      <c r="A76">
        <v>68</v>
      </c>
      <c r="B76">
        <v>74</v>
      </c>
      <c r="C76" s="3">
        <v>2.8767123287671201</v>
      </c>
      <c r="D76">
        <f t="shared" si="1"/>
        <v>6</v>
      </c>
    </row>
    <row r="77" spans="1:4" x14ac:dyDescent="0.3">
      <c r="A77">
        <v>77</v>
      </c>
      <c r="B77">
        <v>86</v>
      </c>
      <c r="C77" s="3">
        <v>2.81643835616438</v>
      </c>
      <c r="D77">
        <f t="shared" si="1"/>
        <v>9</v>
      </c>
    </row>
    <row r="78" spans="1:4" x14ac:dyDescent="0.3">
      <c r="A78">
        <v>89</v>
      </c>
      <c r="B78">
        <v>103</v>
      </c>
      <c r="C78" s="3">
        <v>1.75342465753425</v>
      </c>
      <c r="D78">
        <f t="shared" si="1"/>
        <v>14</v>
      </c>
    </row>
    <row r="79" spans="1:4" x14ac:dyDescent="0.3">
      <c r="A79">
        <v>72</v>
      </c>
      <c r="B79">
        <v>77</v>
      </c>
      <c r="C79" s="3">
        <v>1.7561643835616401</v>
      </c>
      <c r="D79">
        <f t="shared" si="1"/>
        <v>5</v>
      </c>
    </row>
    <row r="80" spans="1:4" x14ac:dyDescent="0.3">
      <c r="A80">
        <v>63</v>
      </c>
      <c r="B80">
        <v>88</v>
      </c>
      <c r="C80" s="3">
        <v>5.1534246575342504</v>
      </c>
      <c r="D80">
        <f t="shared" si="1"/>
        <v>25</v>
      </c>
    </row>
    <row r="81" spans="1:4" x14ac:dyDescent="0.3">
      <c r="A81">
        <v>56</v>
      </c>
      <c r="B81">
        <v>82</v>
      </c>
      <c r="C81" s="3">
        <v>6.0767123287671199</v>
      </c>
      <c r="D81">
        <f t="shared" si="1"/>
        <v>26</v>
      </c>
    </row>
    <row r="82" spans="1:4" x14ac:dyDescent="0.3">
      <c r="A82">
        <v>86</v>
      </c>
      <c r="B82">
        <v>93</v>
      </c>
      <c r="C82" s="3">
        <v>1.76986301369863</v>
      </c>
      <c r="D82">
        <f t="shared" si="1"/>
        <v>7</v>
      </c>
    </row>
    <row r="83" spans="1:4" x14ac:dyDescent="0.3">
      <c r="A83">
        <v>79</v>
      </c>
      <c r="B83">
        <v>89</v>
      </c>
      <c r="C83" s="3">
        <v>4.6684931506849301</v>
      </c>
      <c r="D83">
        <f t="shared" si="1"/>
        <v>10</v>
      </c>
    </row>
    <row r="84" spans="1:4" x14ac:dyDescent="0.3">
      <c r="A84">
        <v>77</v>
      </c>
      <c r="B84">
        <v>80</v>
      </c>
      <c r="C84" s="3">
        <v>1.73150684931507</v>
      </c>
      <c r="D84">
        <f t="shared" si="1"/>
        <v>3</v>
      </c>
    </row>
    <row r="85" spans="1:4" x14ac:dyDescent="0.3">
      <c r="A85">
        <v>81</v>
      </c>
      <c r="B85">
        <v>87</v>
      </c>
      <c r="C85" s="3">
        <v>1.5589041095890399</v>
      </c>
      <c r="D85">
        <f t="shared" si="1"/>
        <v>6</v>
      </c>
    </row>
    <row r="86" spans="1:4" x14ac:dyDescent="0.3">
      <c r="A86">
        <v>115</v>
      </c>
      <c r="B86">
        <v>120</v>
      </c>
      <c r="C86" s="3">
        <v>3.8657534246575298</v>
      </c>
      <c r="D86">
        <f t="shared" si="1"/>
        <v>5</v>
      </c>
    </row>
    <row r="87" spans="1:4" x14ac:dyDescent="0.3">
      <c r="A87">
        <v>74</v>
      </c>
      <c r="B87">
        <v>97</v>
      </c>
      <c r="C87" s="3">
        <v>7.8931506849315101</v>
      </c>
      <c r="D87">
        <f t="shared" si="1"/>
        <v>23</v>
      </c>
    </row>
    <row r="88" spans="1:4" x14ac:dyDescent="0.3">
      <c r="A88">
        <v>128</v>
      </c>
      <c r="B88">
        <v>145</v>
      </c>
      <c r="C88" s="3">
        <v>2.25205479452055</v>
      </c>
      <c r="D88">
        <f t="shared" si="1"/>
        <v>17</v>
      </c>
    </row>
    <row r="89" spans="1:4" x14ac:dyDescent="0.3">
      <c r="A89">
        <v>94</v>
      </c>
      <c r="B89">
        <v>102</v>
      </c>
      <c r="C89" s="3">
        <v>1.7671232876712299</v>
      </c>
      <c r="D89">
        <f t="shared" si="1"/>
        <v>8</v>
      </c>
    </row>
    <row r="90" spans="1:4" x14ac:dyDescent="0.3">
      <c r="A90">
        <v>97</v>
      </c>
      <c r="B90">
        <v>99</v>
      </c>
      <c r="C90" s="3">
        <v>1.7643835616438399</v>
      </c>
      <c r="D90">
        <f t="shared" si="1"/>
        <v>2</v>
      </c>
    </row>
    <row r="91" spans="1:4" x14ac:dyDescent="0.3">
      <c r="A91">
        <v>62</v>
      </c>
      <c r="B91">
        <v>77</v>
      </c>
      <c r="C91" s="3">
        <v>3.86301369863014</v>
      </c>
      <c r="D91">
        <f t="shared" si="1"/>
        <v>15</v>
      </c>
    </row>
    <row r="92" spans="1:4" x14ac:dyDescent="0.3">
      <c r="A92">
        <v>96</v>
      </c>
      <c r="B92">
        <v>109</v>
      </c>
      <c r="C92" s="3">
        <v>1.66301369863014</v>
      </c>
      <c r="D92">
        <f t="shared" si="1"/>
        <v>13</v>
      </c>
    </row>
    <row r="93" spans="1:4" x14ac:dyDescent="0.3">
      <c r="A93">
        <v>72</v>
      </c>
      <c r="B93">
        <v>86</v>
      </c>
      <c r="C93" s="3">
        <v>6.0657534246575304</v>
      </c>
      <c r="D93">
        <f t="shared" si="1"/>
        <v>14</v>
      </c>
    </row>
    <row r="94" spans="1:4" x14ac:dyDescent="0.3">
      <c r="A94">
        <v>86</v>
      </c>
      <c r="B94">
        <v>91</v>
      </c>
      <c r="C94" s="3">
        <v>0.76986301369862997</v>
      </c>
      <c r="D94">
        <f t="shared" si="1"/>
        <v>5</v>
      </c>
    </row>
    <row r="95" spans="1:4" x14ac:dyDescent="0.3">
      <c r="A95">
        <v>72</v>
      </c>
      <c r="B95">
        <v>79</v>
      </c>
      <c r="C95" s="3">
        <v>1.84109589041096</v>
      </c>
      <c r="D95">
        <f t="shared" si="1"/>
        <v>7</v>
      </c>
    </row>
    <row r="96" spans="1:4" x14ac:dyDescent="0.3">
      <c r="A96">
        <v>58</v>
      </c>
      <c r="B96">
        <v>65</v>
      </c>
      <c r="C96" s="3">
        <v>1.1917808219178101</v>
      </c>
      <c r="D96">
        <f t="shared" si="1"/>
        <v>7</v>
      </c>
    </row>
    <row r="97" spans="1:4" x14ac:dyDescent="0.3">
      <c r="A97">
        <v>88</v>
      </c>
      <c r="B97">
        <v>91</v>
      </c>
      <c r="C97" s="3">
        <v>3.9917808219178101</v>
      </c>
      <c r="D97">
        <f t="shared" si="1"/>
        <v>3</v>
      </c>
    </row>
    <row r="98" spans="1:4" x14ac:dyDescent="0.3">
      <c r="A98">
        <v>81</v>
      </c>
      <c r="B98">
        <v>88</v>
      </c>
      <c r="C98" s="3">
        <v>1.76986301369863</v>
      </c>
      <c r="D98">
        <f t="shared" si="1"/>
        <v>7</v>
      </c>
    </row>
    <row r="99" spans="1:4" x14ac:dyDescent="0.3">
      <c r="A99">
        <v>92</v>
      </c>
      <c r="B99">
        <v>92</v>
      </c>
      <c r="C99" s="3">
        <v>0.454794520547945</v>
      </c>
      <c r="D99">
        <f t="shared" si="1"/>
        <v>0</v>
      </c>
    </row>
    <row r="100" spans="1:4" x14ac:dyDescent="0.3">
      <c r="A100">
        <v>67</v>
      </c>
      <c r="B100">
        <v>91</v>
      </c>
      <c r="C100" s="3">
        <v>3.75068493150685</v>
      </c>
      <c r="D100">
        <f t="shared" si="1"/>
        <v>24</v>
      </c>
    </row>
    <row r="101" spans="1:4" x14ac:dyDescent="0.3">
      <c r="A101">
        <v>86</v>
      </c>
      <c r="B101">
        <v>91</v>
      </c>
      <c r="C101" s="3">
        <v>4.8301369863013699</v>
      </c>
      <c r="D101">
        <f t="shared" si="1"/>
        <v>5</v>
      </c>
    </row>
    <row r="102" spans="1:4" x14ac:dyDescent="0.3">
      <c r="A102">
        <v>86</v>
      </c>
      <c r="B102">
        <v>88</v>
      </c>
      <c r="C102" s="3">
        <v>1.7424657534246599</v>
      </c>
      <c r="D102">
        <f t="shared" si="1"/>
        <v>2</v>
      </c>
    </row>
    <row r="103" spans="1:4" x14ac:dyDescent="0.3">
      <c r="A103">
        <v>73</v>
      </c>
      <c r="B103">
        <v>93</v>
      </c>
      <c r="C103" s="3">
        <v>2.6438356164383601</v>
      </c>
      <c r="D103">
        <f t="shared" si="1"/>
        <v>20</v>
      </c>
    </row>
    <row r="104" spans="1:4" x14ac:dyDescent="0.3">
      <c r="A104">
        <v>78</v>
      </c>
      <c r="B104">
        <v>82</v>
      </c>
      <c r="C104" s="3">
        <v>2.6301369863013702</v>
      </c>
      <c r="D104">
        <f t="shared" si="1"/>
        <v>4</v>
      </c>
    </row>
    <row r="105" spans="1:4" x14ac:dyDescent="0.3">
      <c r="A105">
        <v>68</v>
      </c>
      <c r="B105">
        <v>78</v>
      </c>
      <c r="C105" s="3">
        <v>2.9041095890410999</v>
      </c>
      <c r="D105">
        <f t="shared" si="1"/>
        <v>10</v>
      </c>
    </row>
    <row r="106" spans="1:4" x14ac:dyDescent="0.3">
      <c r="A106">
        <v>80</v>
      </c>
      <c r="B106">
        <v>86</v>
      </c>
      <c r="C106" s="3">
        <v>1.83835616438356</v>
      </c>
      <c r="D106">
        <f t="shared" si="1"/>
        <v>6</v>
      </c>
    </row>
    <row r="107" spans="1:4" x14ac:dyDescent="0.3">
      <c r="A107">
        <v>88</v>
      </c>
      <c r="B107">
        <v>94</v>
      </c>
      <c r="C107" s="3">
        <v>1.75068493150685</v>
      </c>
      <c r="D107">
        <f t="shared" si="1"/>
        <v>6</v>
      </c>
    </row>
    <row r="108" spans="1:4" x14ac:dyDescent="0.3">
      <c r="A108">
        <v>60</v>
      </c>
      <c r="B108">
        <v>98</v>
      </c>
      <c r="C108" s="3">
        <v>2.7287671232876698</v>
      </c>
      <c r="D108">
        <f t="shared" si="1"/>
        <v>38</v>
      </c>
    </row>
    <row r="109" spans="1:4" x14ac:dyDescent="0.3">
      <c r="A109">
        <v>77</v>
      </c>
      <c r="B109">
        <v>93</v>
      </c>
      <c r="C109" s="3">
        <v>4.9671232876712299</v>
      </c>
      <c r="D109">
        <f t="shared" si="1"/>
        <v>16</v>
      </c>
    </row>
    <row r="110" spans="1:4" x14ac:dyDescent="0.3">
      <c r="A110">
        <v>76</v>
      </c>
      <c r="B110">
        <v>92</v>
      </c>
      <c r="C110" s="3">
        <v>2.7698630136986302</v>
      </c>
      <c r="D110">
        <f t="shared" si="1"/>
        <v>16</v>
      </c>
    </row>
    <row r="111" spans="1:4" x14ac:dyDescent="0.3">
      <c r="A111">
        <v>91</v>
      </c>
      <c r="B111">
        <v>93</v>
      </c>
      <c r="C111" s="3">
        <v>0.317808219178082</v>
      </c>
      <c r="D111">
        <f t="shared" si="1"/>
        <v>2</v>
      </c>
    </row>
    <row r="112" spans="1:4" x14ac:dyDescent="0.3">
      <c r="A112">
        <v>77</v>
      </c>
      <c r="B112">
        <v>92</v>
      </c>
      <c r="C112" s="3">
        <v>7.7780821917808201</v>
      </c>
      <c r="D112">
        <f t="shared" si="1"/>
        <v>15</v>
      </c>
    </row>
    <row r="113" spans="1:4" x14ac:dyDescent="0.3">
      <c r="A113">
        <v>52</v>
      </c>
      <c r="B113">
        <v>68</v>
      </c>
      <c r="C113" s="3">
        <v>1.8328767123287699</v>
      </c>
      <c r="D113">
        <f t="shared" si="1"/>
        <v>16</v>
      </c>
    </row>
    <row r="114" spans="1:4" x14ac:dyDescent="0.3">
      <c r="A114">
        <v>100</v>
      </c>
      <c r="B114">
        <v>108</v>
      </c>
      <c r="C114" s="3">
        <v>1.7616438356164399</v>
      </c>
      <c r="D114">
        <f t="shared" si="1"/>
        <v>8</v>
      </c>
    </row>
    <row r="115" spans="1:4" x14ac:dyDescent="0.3">
      <c r="A115">
        <v>98</v>
      </c>
      <c r="B115">
        <v>117</v>
      </c>
      <c r="C115" s="3">
        <v>3.9616438356164401</v>
      </c>
      <c r="D115">
        <f t="shared" si="1"/>
        <v>19</v>
      </c>
    </row>
    <row r="116" spans="1:4" x14ac:dyDescent="0.3">
      <c r="A116">
        <v>64</v>
      </c>
      <c r="B116">
        <v>81</v>
      </c>
      <c r="C116" s="3">
        <v>1.7205479452054799</v>
      </c>
      <c r="D116">
        <f t="shared" si="1"/>
        <v>17</v>
      </c>
    </row>
    <row r="117" spans="1:4" x14ac:dyDescent="0.3">
      <c r="A117">
        <v>77</v>
      </c>
      <c r="B117">
        <v>80</v>
      </c>
      <c r="C117" s="3">
        <v>2.8575342465753399</v>
      </c>
      <c r="D117">
        <f t="shared" si="1"/>
        <v>3</v>
      </c>
    </row>
    <row r="118" spans="1:4" x14ac:dyDescent="0.3">
      <c r="A118">
        <v>87</v>
      </c>
      <c r="B118">
        <v>105</v>
      </c>
      <c r="C118" s="3">
        <v>1.7671232876712299</v>
      </c>
      <c r="D118">
        <f t="shared" si="1"/>
        <v>18</v>
      </c>
    </row>
    <row r="119" spans="1:4" x14ac:dyDescent="0.3">
      <c r="A119">
        <v>87</v>
      </c>
      <c r="B119">
        <v>88</v>
      </c>
      <c r="C119" s="3">
        <v>0.75890410958904098</v>
      </c>
      <c r="D119">
        <f t="shared" si="1"/>
        <v>1</v>
      </c>
    </row>
    <row r="120" spans="1:4" x14ac:dyDescent="0.3">
      <c r="A120">
        <v>106</v>
      </c>
      <c r="B120">
        <v>105</v>
      </c>
      <c r="C120" s="3">
        <v>0.39452054794520502</v>
      </c>
      <c r="D120">
        <f t="shared" si="1"/>
        <v>-1</v>
      </c>
    </row>
    <row r="121" spans="1:4" x14ac:dyDescent="0.3">
      <c r="A121">
        <v>103</v>
      </c>
      <c r="B121">
        <v>114</v>
      </c>
      <c r="C121" s="3">
        <v>3.8301369863013699</v>
      </c>
      <c r="D121">
        <f t="shared" si="1"/>
        <v>11</v>
      </c>
    </row>
    <row r="122" spans="1:4" x14ac:dyDescent="0.3">
      <c r="A122">
        <v>76</v>
      </c>
      <c r="B122">
        <v>80</v>
      </c>
      <c r="C122" s="3">
        <v>1.77260273972603</v>
      </c>
      <c r="D122">
        <f t="shared" si="1"/>
        <v>4</v>
      </c>
    </row>
    <row r="123" spans="1:4" x14ac:dyDescent="0.3">
      <c r="A123">
        <v>83</v>
      </c>
      <c r="B123">
        <v>84</v>
      </c>
      <c r="C123" s="3">
        <v>0.12876712328767101</v>
      </c>
      <c r="D123">
        <f t="shared" si="1"/>
        <v>1</v>
      </c>
    </row>
    <row r="124" spans="1:4" x14ac:dyDescent="0.3">
      <c r="A124">
        <v>75</v>
      </c>
      <c r="B124">
        <v>91</v>
      </c>
      <c r="C124" s="3">
        <v>3.6739726027397301</v>
      </c>
      <c r="D124">
        <f t="shared" si="1"/>
        <v>16</v>
      </c>
    </row>
    <row r="125" spans="1:4" x14ac:dyDescent="0.3">
      <c r="A125">
        <v>68</v>
      </c>
      <c r="B125">
        <v>68</v>
      </c>
      <c r="C125" s="3">
        <v>1.7780821917808201</v>
      </c>
      <c r="D125">
        <f t="shared" si="1"/>
        <v>0</v>
      </c>
    </row>
    <row r="126" spans="1:4" x14ac:dyDescent="0.3">
      <c r="A126">
        <v>75</v>
      </c>
      <c r="B126">
        <v>75</v>
      </c>
      <c r="C126" s="3">
        <v>0.12602739726027401</v>
      </c>
      <c r="D126">
        <f t="shared" si="1"/>
        <v>0</v>
      </c>
    </row>
    <row r="127" spans="1:4" x14ac:dyDescent="0.3">
      <c r="A127">
        <v>68</v>
      </c>
      <c r="B127">
        <v>88</v>
      </c>
      <c r="C127" s="3">
        <v>1.90958904109589</v>
      </c>
      <c r="D127">
        <f t="shared" si="1"/>
        <v>20</v>
      </c>
    </row>
    <row r="128" spans="1:4" x14ac:dyDescent="0.3">
      <c r="A128">
        <v>65</v>
      </c>
      <c r="B128">
        <v>79</v>
      </c>
      <c r="C128" s="3">
        <v>2.7972602739725998</v>
      </c>
      <c r="D128">
        <f t="shared" si="1"/>
        <v>14</v>
      </c>
    </row>
    <row r="129" spans="1:4" x14ac:dyDescent="0.3">
      <c r="A129">
        <v>58</v>
      </c>
      <c r="B129">
        <v>100</v>
      </c>
      <c r="C129" s="3">
        <v>8.8547945205479408</v>
      </c>
      <c r="D129">
        <f t="shared" si="1"/>
        <v>42</v>
      </c>
    </row>
    <row r="130" spans="1:4" x14ac:dyDescent="0.3">
      <c r="A130">
        <v>91</v>
      </c>
      <c r="B130">
        <v>94</v>
      </c>
      <c r="C130" s="3">
        <v>1.73150684931507</v>
      </c>
      <c r="D130">
        <f t="shared" si="1"/>
        <v>3</v>
      </c>
    </row>
    <row r="131" spans="1:4" x14ac:dyDescent="0.3">
      <c r="A131">
        <v>75</v>
      </c>
      <c r="B131">
        <v>91</v>
      </c>
      <c r="C131" s="3">
        <v>5.77534246575342</v>
      </c>
      <c r="D131">
        <f t="shared" ref="D131:D194" si="2">B131-A131</f>
        <v>16</v>
      </c>
    </row>
    <row r="132" spans="1:4" x14ac:dyDescent="0.3">
      <c r="A132">
        <v>74</v>
      </c>
      <c r="B132">
        <v>90</v>
      </c>
      <c r="C132" s="3">
        <v>5.8</v>
      </c>
      <c r="D132">
        <f t="shared" si="2"/>
        <v>16</v>
      </c>
    </row>
    <row r="133" spans="1:4" x14ac:dyDescent="0.3">
      <c r="A133">
        <v>60</v>
      </c>
      <c r="B133">
        <v>68</v>
      </c>
      <c r="C133" s="3">
        <v>2.8657534246575298</v>
      </c>
      <c r="D133">
        <f t="shared" si="2"/>
        <v>8</v>
      </c>
    </row>
    <row r="134" spans="1:4" x14ac:dyDescent="0.3">
      <c r="A134">
        <v>62</v>
      </c>
      <c r="B134">
        <v>88</v>
      </c>
      <c r="C134" s="3">
        <v>3.79452054794521</v>
      </c>
      <c r="D134">
        <f t="shared" si="2"/>
        <v>26</v>
      </c>
    </row>
    <row r="135" spans="1:4" x14ac:dyDescent="0.3">
      <c r="A135">
        <v>85</v>
      </c>
      <c r="B135">
        <v>107</v>
      </c>
      <c r="C135" s="3">
        <v>3.06575342465753</v>
      </c>
      <c r="D135">
        <f t="shared" si="2"/>
        <v>22</v>
      </c>
    </row>
    <row r="136" spans="1:4" x14ac:dyDescent="0.3">
      <c r="A136">
        <v>70</v>
      </c>
      <c r="B136">
        <v>72</v>
      </c>
      <c r="C136" s="3">
        <v>1.93150684931507</v>
      </c>
      <c r="D136">
        <f t="shared" si="2"/>
        <v>2</v>
      </c>
    </row>
    <row r="137" spans="1:4" x14ac:dyDescent="0.3">
      <c r="A137">
        <v>92</v>
      </c>
      <c r="B137">
        <v>111</v>
      </c>
      <c r="C137" s="3">
        <v>3.3972602739725999</v>
      </c>
      <c r="D137">
        <f t="shared" si="2"/>
        <v>19</v>
      </c>
    </row>
    <row r="138" spans="1:4" x14ac:dyDescent="0.3">
      <c r="A138">
        <v>126</v>
      </c>
      <c r="B138">
        <v>134</v>
      </c>
      <c r="C138" s="3">
        <v>4.0082191780821903</v>
      </c>
      <c r="D138">
        <f t="shared" si="2"/>
        <v>8</v>
      </c>
    </row>
    <row r="139" spans="1:4" x14ac:dyDescent="0.3">
      <c r="A139">
        <v>53</v>
      </c>
      <c r="B139">
        <v>67</v>
      </c>
      <c r="C139" s="3">
        <v>2.7260273972602702</v>
      </c>
      <c r="D139">
        <f t="shared" si="2"/>
        <v>14</v>
      </c>
    </row>
    <row r="140" spans="1:4" x14ac:dyDescent="0.3">
      <c r="A140">
        <v>83</v>
      </c>
      <c r="B140">
        <v>87</v>
      </c>
      <c r="C140" s="3">
        <v>1.76986301369863</v>
      </c>
      <c r="D140">
        <f t="shared" si="2"/>
        <v>4</v>
      </c>
    </row>
    <row r="141" spans="1:4" x14ac:dyDescent="0.3">
      <c r="A141">
        <v>70</v>
      </c>
      <c r="B141">
        <v>104</v>
      </c>
      <c r="C141" s="3">
        <v>4.3945205479452101</v>
      </c>
      <c r="D141">
        <f t="shared" si="2"/>
        <v>34</v>
      </c>
    </row>
    <row r="142" spans="1:4" x14ac:dyDescent="0.3">
      <c r="A142">
        <v>68</v>
      </c>
      <c r="B142">
        <v>86</v>
      </c>
      <c r="C142" s="3">
        <v>3.7643835616438399</v>
      </c>
      <c r="D142">
        <f t="shared" si="2"/>
        <v>18</v>
      </c>
    </row>
    <row r="143" spans="1:4" x14ac:dyDescent="0.3">
      <c r="A143">
        <v>67</v>
      </c>
      <c r="B143">
        <v>79</v>
      </c>
      <c r="C143" s="3">
        <v>4.7890410958904104</v>
      </c>
      <c r="D143">
        <f t="shared" si="2"/>
        <v>12</v>
      </c>
    </row>
    <row r="144" spans="1:4" x14ac:dyDescent="0.3">
      <c r="A144">
        <v>89</v>
      </c>
      <c r="B144">
        <v>92</v>
      </c>
      <c r="C144" s="3">
        <v>2.7890410958904099</v>
      </c>
      <c r="D144">
        <f t="shared" si="2"/>
        <v>3</v>
      </c>
    </row>
    <row r="145" spans="1:4" x14ac:dyDescent="0.3">
      <c r="A145">
        <v>81</v>
      </c>
      <c r="B145">
        <v>82</v>
      </c>
      <c r="C145" s="3">
        <v>1.9178082191780799E-2</v>
      </c>
      <c r="D145">
        <f t="shared" si="2"/>
        <v>1</v>
      </c>
    </row>
    <row r="146" spans="1:4" x14ac:dyDescent="0.3">
      <c r="A146">
        <v>68</v>
      </c>
      <c r="B146">
        <v>95</v>
      </c>
      <c r="C146" s="3">
        <v>6.7589041095890403</v>
      </c>
      <c r="D146">
        <f t="shared" si="2"/>
        <v>27</v>
      </c>
    </row>
    <row r="147" spans="1:4" x14ac:dyDescent="0.3">
      <c r="A147">
        <v>73</v>
      </c>
      <c r="B147">
        <v>81</v>
      </c>
      <c r="C147" s="3">
        <v>0.78082191780821897</v>
      </c>
      <c r="D147">
        <f t="shared" si="2"/>
        <v>8</v>
      </c>
    </row>
    <row r="148" spans="1:4" x14ac:dyDescent="0.3">
      <c r="A148">
        <v>56</v>
      </c>
      <c r="B148">
        <v>60</v>
      </c>
      <c r="C148" s="3">
        <v>1.84383561643836</v>
      </c>
      <c r="D148">
        <f t="shared" si="2"/>
        <v>4</v>
      </c>
    </row>
    <row r="149" spans="1:4" x14ac:dyDescent="0.3">
      <c r="A149">
        <v>60</v>
      </c>
      <c r="B149">
        <v>96</v>
      </c>
      <c r="C149" s="3">
        <v>4.9589041095890396</v>
      </c>
      <c r="D149">
        <f t="shared" si="2"/>
        <v>36</v>
      </c>
    </row>
    <row r="150" spans="1:4" x14ac:dyDescent="0.3">
      <c r="A150">
        <v>83</v>
      </c>
      <c r="B150">
        <v>86</v>
      </c>
      <c r="C150" s="3">
        <v>0.80547945205479499</v>
      </c>
      <c r="D150">
        <f t="shared" si="2"/>
        <v>3</v>
      </c>
    </row>
    <row r="151" spans="1:4" x14ac:dyDescent="0.3">
      <c r="A151">
        <v>83</v>
      </c>
      <c r="B151">
        <v>84</v>
      </c>
      <c r="C151" s="3">
        <v>0.44383561643835601</v>
      </c>
      <c r="D151">
        <f t="shared" si="2"/>
        <v>1</v>
      </c>
    </row>
    <row r="152" spans="1:4" x14ac:dyDescent="0.3">
      <c r="A152">
        <v>131</v>
      </c>
      <c r="B152">
        <v>141</v>
      </c>
      <c r="C152" s="3">
        <v>3.0109589041095899</v>
      </c>
      <c r="D152">
        <f t="shared" si="2"/>
        <v>10</v>
      </c>
    </row>
    <row r="153" spans="1:4" x14ac:dyDescent="0.3">
      <c r="A153">
        <v>83</v>
      </c>
      <c r="B153">
        <v>94</v>
      </c>
      <c r="C153" s="3">
        <v>5.0027397260274</v>
      </c>
      <c r="D153">
        <f t="shared" si="2"/>
        <v>11</v>
      </c>
    </row>
    <row r="154" spans="1:4" x14ac:dyDescent="0.3">
      <c r="A154">
        <v>88</v>
      </c>
      <c r="B154">
        <v>107</v>
      </c>
      <c r="C154" s="3">
        <v>2.2739726027397298</v>
      </c>
      <c r="D154">
        <f t="shared" si="2"/>
        <v>19</v>
      </c>
    </row>
    <row r="155" spans="1:4" x14ac:dyDescent="0.3">
      <c r="A155">
        <v>77</v>
      </c>
      <c r="B155">
        <v>78</v>
      </c>
      <c r="C155" s="3">
        <v>0.49863013698630099</v>
      </c>
      <c r="D155">
        <f t="shared" si="2"/>
        <v>1</v>
      </c>
    </row>
    <row r="156" spans="1:4" x14ac:dyDescent="0.3">
      <c r="A156">
        <v>71</v>
      </c>
      <c r="B156">
        <v>80</v>
      </c>
      <c r="C156" s="3">
        <v>5.7917808219178104</v>
      </c>
      <c r="D156">
        <f t="shared" si="2"/>
        <v>9</v>
      </c>
    </row>
    <row r="157" spans="1:4" x14ac:dyDescent="0.3">
      <c r="A157">
        <v>65</v>
      </c>
      <c r="B157">
        <v>73</v>
      </c>
      <c r="C157" s="3">
        <v>1.95342465753425</v>
      </c>
      <c r="D157">
        <f t="shared" si="2"/>
        <v>8</v>
      </c>
    </row>
    <row r="158" spans="1:4" x14ac:dyDescent="0.3">
      <c r="A158">
        <v>95</v>
      </c>
      <c r="B158">
        <v>115</v>
      </c>
      <c r="C158" s="3">
        <v>2.34520547945205</v>
      </c>
      <c r="D158">
        <f t="shared" si="2"/>
        <v>20</v>
      </c>
    </row>
    <row r="159" spans="1:4" x14ac:dyDescent="0.3">
      <c r="A159">
        <v>71</v>
      </c>
      <c r="B159">
        <v>85</v>
      </c>
      <c r="C159" s="3">
        <v>4.8575342465753399</v>
      </c>
      <c r="D159">
        <f t="shared" si="2"/>
        <v>14</v>
      </c>
    </row>
    <row r="160" spans="1:4" x14ac:dyDescent="0.3">
      <c r="A160">
        <v>75</v>
      </c>
      <c r="B160">
        <v>92</v>
      </c>
      <c r="C160" s="3">
        <v>2.0109589041095899</v>
      </c>
      <c r="D160">
        <f t="shared" si="2"/>
        <v>17</v>
      </c>
    </row>
    <row r="161" spans="1:4" x14ac:dyDescent="0.3">
      <c r="A161">
        <v>72</v>
      </c>
      <c r="B161">
        <v>75</v>
      </c>
      <c r="C161" s="3">
        <v>1.81917808219178</v>
      </c>
      <c r="D161">
        <f t="shared" si="2"/>
        <v>3</v>
      </c>
    </row>
    <row r="162" spans="1:4" x14ac:dyDescent="0.3">
      <c r="A162">
        <v>64</v>
      </c>
      <c r="B162">
        <v>85</v>
      </c>
      <c r="C162" s="3">
        <v>3.7643835616438399</v>
      </c>
      <c r="D162">
        <f t="shared" si="2"/>
        <v>21</v>
      </c>
    </row>
    <row r="163" spans="1:4" x14ac:dyDescent="0.3">
      <c r="A163">
        <v>74</v>
      </c>
      <c r="B163">
        <v>85</v>
      </c>
      <c r="C163" s="3">
        <v>5.7835616438356201</v>
      </c>
      <c r="D163">
        <f t="shared" si="2"/>
        <v>11</v>
      </c>
    </row>
    <row r="164" spans="1:4" x14ac:dyDescent="0.3">
      <c r="A164">
        <v>73</v>
      </c>
      <c r="B164">
        <v>77</v>
      </c>
      <c r="C164" s="3">
        <v>1.9452054794520499</v>
      </c>
      <c r="D164">
        <f t="shared" si="2"/>
        <v>4</v>
      </c>
    </row>
    <row r="165" spans="1:4" x14ac:dyDescent="0.3">
      <c r="A165">
        <v>133</v>
      </c>
      <c r="B165">
        <v>140</v>
      </c>
      <c r="C165" s="3">
        <v>2.2657534246575302</v>
      </c>
      <c r="D165">
        <f t="shared" si="2"/>
        <v>7</v>
      </c>
    </row>
    <row r="166" spans="1:4" x14ac:dyDescent="0.3">
      <c r="A166">
        <v>73</v>
      </c>
      <c r="B166">
        <v>76</v>
      </c>
      <c r="C166" s="3">
        <v>1.72876712328767</v>
      </c>
      <c r="D166">
        <f t="shared" si="2"/>
        <v>3</v>
      </c>
    </row>
    <row r="167" spans="1:4" x14ac:dyDescent="0.3">
      <c r="A167">
        <v>71</v>
      </c>
      <c r="B167">
        <v>82</v>
      </c>
      <c r="C167" s="3">
        <v>6.7726027397260298</v>
      </c>
      <c r="D167">
        <f t="shared" si="2"/>
        <v>11</v>
      </c>
    </row>
    <row r="168" spans="1:4" x14ac:dyDescent="0.3">
      <c r="A168">
        <v>51</v>
      </c>
      <c r="B168">
        <v>63</v>
      </c>
      <c r="C168" s="3">
        <v>3.22465753424658</v>
      </c>
      <c r="D168">
        <f t="shared" si="2"/>
        <v>12</v>
      </c>
    </row>
    <row r="169" spans="1:4" x14ac:dyDescent="0.3">
      <c r="A169">
        <v>68</v>
      </c>
      <c r="B169">
        <v>86</v>
      </c>
      <c r="C169" s="3">
        <v>4.8986301369863003</v>
      </c>
      <c r="D169">
        <f t="shared" si="2"/>
        <v>18</v>
      </c>
    </row>
    <row r="170" spans="1:4" x14ac:dyDescent="0.3">
      <c r="A170">
        <v>85</v>
      </c>
      <c r="B170">
        <v>88</v>
      </c>
      <c r="C170" s="3">
        <v>1.7616438356164399</v>
      </c>
      <c r="D170">
        <f t="shared" si="2"/>
        <v>3</v>
      </c>
    </row>
    <row r="171" spans="1:4" x14ac:dyDescent="0.3">
      <c r="A171">
        <v>77</v>
      </c>
      <c r="B171">
        <v>90</v>
      </c>
      <c r="C171" s="3">
        <v>4.6575342465753398</v>
      </c>
      <c r="D171">
        <f t="shared" si="2"/>
        <v>13</v>
      </c>
    </row>
    <row r="172" spans="1:4" x14ac:dyDescent="0.3">
      <c r="A172">
        <v>69</v>
      </c>
      <c r="B172">
        <v>80</v>
      </c>
      <c r="C172" s="3">
        <v>4.77534246575342</v>
      </c>
      <c r="D172">
        <f t="shared" si="2"/>
        <v>11</v>
      </c>
    </row>
    <row r="173" spans="1:4" x14ac:dyDescent="0.3">
      <c r="A173">
        <v>72</v>
      </c>
      <c r="B173">
        <v>83</v>
      </c>
      <c r="C173" s="3">
        <v>4.7616438356164403</v>
      </c>
      <c r="D173">
        <f t="shared" si="2"/>
        <v>11</v>
      </c>
    </row>
    <row r="174" spans="1:4" x14ac:dyDescent="0.3">
      <c r="A174">
        <v>77</v>
      </c>
      <c r="B174">
        <v>77</v>
      </c>
      <c r="C174" s="3">
        <v>0.79178082191780796</v>
      </c>
      <c r="D174">
        <f t="shared" si="2"/>
        <v>0</v>
      </c>
    </row>
    <row r="175" spans="1:4" x14ac:dyDescent="0.3">
      <c r="A175">
        <v>63</v>
      </c>
      <c r="B175">
        <v>66</v>
      </c>
      <c r="C175" s="3">
        <v>2.8712328767123299</v>
      </c>
      <c r="D175">
        <f t="shared" si="2"/>
        <v>3</v>
      </c>
    </row>
    <row r="176" spans="1:4" x14ac:dyDescent="0.3">
      <c r="A176">
        <v>76</v>
      </c>
      <c r="B176">
        <v>86</v>
      </c>
      <c r="C176" s="3">
        <v>3.8273972602739699</v>
      </c>
      <c r="D176">
        <f t="shared" si="2"/>
        <v>10</v>
      </c>
    </row>
    <row r="177" spans="1:4" x14ac:dyDescent="0.3">
      <c r="A177">
        <v>101</v>
      </c>
      <c r="B177">
        <v>117</v>
      </c>
      <c r="C177" s="3">
        <v>2.7808219178082201</v>
      </c>
      <c r="D177">
        <f t="shared" si="2"/>
        <v>16</v>
      </c>
    </row>
    <row r="178" spans="1:4" x14ac:dyDescent="0.3">
      <c r="A178">
        <v>84</v>
      </c>
      <c r="B178">
        <v>108</v>
      </c>
      <c r="C178" s="3">
        <v>4.7671232876712297</v>
      </c>
      <c r="D178">
        <f t="shared" si="2"/>
        <v>24</v>
      </c>
    </row>
    <row r="179" spans="1:4" x14ac:dyDescent="0.3">
      <c r="A179">
        <v>80</v>
      </c>
      <c r="B179">
        <v>98</v>
      </c>
      <c r="C179" s="3">
        <v>1.75342465753425</v>
      </c>
      <c r="D179">
        <f t="shared" si="2"/>
        <v>18</v>
      </c>
    </row>
    <row r="180" spans="1:4" x14ac:dyDescent="0.3">
      <c r="A180">
        <v>93</v>
      </c>
      <c r="B180">
        <v>123</v>
      </c>
      <c r="C180" s="3">
        <v>3.7698630136986302</v>
      </c>
      <c r="D180">
        <f t="shared" si="2"/>
        <v>30</v>
      </c>
    </row>
    <row r="181" spans="1:4" x14ac:dyDescent="0.3">
      <c r="A181">
        <v>67</v>
      </c>
      <c r="B181">
        <v>71</v>
      </c>
      <c r="C181" s="3">
        <v>1.93150684931507</v>
      </c>
      <c r="D181">
        <f t="shared" si="2"/>
        <v>4</v>
      </c>
    </row>
    <row r="182" spans="1:4" x14ac:dyDescent="0.3">
      <c r="A182">
        <v>83</v>
      </c>
      <c r="B182">
        <v>91</v>
      </c>
      <c r="C182" s="3">
        <v>2.8575342465753399</v>
      </c>
      <c r="D182">
        <f t="shared" si="2"/>
        <v>8</v>
      </c>
    </row>
    <row r="183" spans="1:4" x14ac:dyDescent="0.3">
      <c r="A183">
        <v>81</v>
      </c>
      <c r="B183">
        <v>82</v>
      </c>
      <c r="C183" s="3">
        <v>0.76986301369862997</v>
      </c>
      <c r="D183">
        <f t="shared" si="2"/>
        <v>1</v>
      </c>
    </row>
    <row r="184" spans="1:4" x14ac:dyDescent="0.3">
      <c r="A184">
        <v>60</v>
      </c>
      <c r="B184">
        <v>72</v>
      </c>
      <c r="C184" s="3">
        <v>2.0109589041095899</v>
      </c>
      <c r="D184">
        <f t="shared" si="2"/>
        <v>12</v>
      </c>
    </row>
    <row r="185" spans="1:4" x14ac:dyDescent="0.3">
      <c r="A185">
        <v>107</v>
      </c>
      <c r="B185">
        <v>137</v>
      </c>
      <c r="C185" s="3">
        <v>2.63561643835616</v>
      </c>
      <c r="D185">
        <f t="shared" si="2"/>
        <v>30</v>
      </c>
    </row>
    <row r="186" spans="1:4" x14ac:dyDescent="0.3">
      <c r="A186">
        <v>70</v>
      </c>
      <c r="B186">
        <v>96</v>
      </c>
      <c r="C186" s="3">
        <v>5.7945205479452104</v>
      </c>
      <c r="D186">
        <f t="shared" si="2"/>
        <v>26</v>
      </c>
    </row>
    <row r="187" spans="1:4" x14ac:dyDescent="0.3">
      <c r="A187">
        <v>80</v>
      </c>
      <c r="B187">
        <v>83</v>
      </c>
      <c r="C187" s="3">
        <v>1</v>
      </c>
      <c r="D187">
        <f t="shared" si="2"/>
        <v>3</v>
      </c>
    </row>
    <row r="188" spans="1:4" x14ac:dyDescent="0.3">
      <c r="A188">
        <v>78</v>
      </c>
      <c r="B188">
        <v>93</v>
      </c>
      <c r="C188" s="3">
        <v>6.6575342465753398</v>
      </c>
      <c r="D188">
        <f t="shared" si="2"/>
        <v>15</v>
      </c>
    </row>
    <row r="189" spans="1:4" x14ac:dyDescent="0.3">
      <c r="A189">
        <v>75</v>
      </c>
      <c r="B189">
        <v>109</v>
      </c>
      <c r="C189" s="3">
        <v>5.0383561643835604</v>
      </c>
      <c r="D189">
        <f t="shared" si="2"/>
        <v>34</v>
      </c>
    </row>
    <row r="190" spans="1:4" x14ac:dyDescent="0.3">
      <c r="A190">
        <v>92</v>
      </c>
      <c r="B190">
        <v>101</v>
      </c>
      <c r="C190" s="3">
        <v>2.2136986301369901</v>
      </c>
      <c r="D190">
        <f t="shared" si="2"/>
        <v>9</v>
      </c>
    </row>
    <row r="191" spans="1:4" x14ac:dyDescent="0.3">
      <c r="A191">
        <v>55</v>
      </c>
      <c r="B191">
        <v>86</v>
      </c>
      <c r="C191" s="3">
        <v>2.7260273972602702</v>
      </c>
      <c r="D191">
        <f t="shared" si="2"/>
        <v>31</v>
      </c>
    </row>
    <row r="192" spans="1:4" x14ac:dyDescent="0.3">
      <c r="A192">
        <v>61</v>
      </c>
      <c r="B192">
        <v>67</v>
      </c>
      <c r="C192" s="3">
        <v>1.2794520547945201</v>
      </c>
      <c r="D192">
        <f t="shared" si="2"/>
        <v>6</v>
      </c>
    </row>
    <row r="193" spans="1:4" x14ac:dyDescent="0.3">
      <c r="A193">
        <v>54</v>
      </c>
      <c r="B193">
        <v>63</v>
      </c>
      <c r="C193" s="3">
        <v>2.0739726027397301</v>
      </c>
      <c r="D193">
        <f t="shared" si="2"/>
        <v>9</v>
      </c>
    </row>
    <row r="194" spans="1:4" x14ac:dyDescent="0.3">
      <c r="A194">
        <v>109</v>
      </c>
      <c r="B194">
        <v>113</v>
      </c>
      <c r="C194" s="3">
        <v>0.67671232876712295</v>
      </c>
      <c r="D194">
        <f t="shared" si="2"/>
        <v>4</v>
      </c>
    </row>
    <row r="195" spans="1:4" x14ac:dyDescent="0.3">
      <c r="A195">
        <v>76</v>
      </c>
      <c r="B195">
        <v>82</v>
      </c>
      <c r="C195" s="3">
        <v>3.8657534246575298</v>
      </c>
      <c r="D195">
        <f t="shared" ref="D195:D258" si="3">B195-A195</f>
        <v>6</v>
      </c>
    </row>
    <row r="196" spans="1:4" x14ac:dyDescent="0.3">
      <c r="A196">
        <v>92</v>
      </c>
      <c r="B196">
        <v>94</v>
      </c>
      <c r="C196" s="3">
        <v>0.40547945205479502</v>
      </c>
      <c r="D196">
        <f t="shared" si="3"/>
        <v>2</v>
      </c>
    </row>
    <row r="197" spans="1:4" x14ac:dyDescent="0.3">
      <c r="A197">
        <v>67</v>
      </c>
      <c r="B197">
        <v>80</v>
      </c>
      <c r="C197" s="3">
        <v>4.8438356164383602</v>
      </c>
      <c r="D197">
        <f t="shared" si="3"/>
        <v>13</v>
      </c>
    </row>
    <row r="198" spans="1:4" x14ac:dyDescent="0.3">
      <c r="A198">
        <v>57</v>
      </c>
      <c r="B198">
        <v>79</v>
      </c>
      <c r="C198" s="3">
        <v>4.8821917808219197</v>
      </c>
      <c r="D198">
        <f t="shared" si="3"/>
        <v>22</v>
      </c>
    </row>
    <row r="199" spans="1:4" x14ac:dyDescent="0.3">
      <c r="A199">
        <v>88</v>
      </c>
      <c r="B199">
        <v>96</v>
      </c>
      <c r="C199" s="3">
        <v>2.3506849315068501</v>
      </c>
      <c r="D199">
        <f t="shared" si="3"/>
        <v>8</v>
      </c>
    </row>
    <row r="200" spans="1:4" x14ac:dyDescent="0.3">
      <c r="A200">
        <v>75</v>
      </c>
      <c r="B200">
        <v>81</v>
      </c>
      <c r="C200" s="3">
        <v>3.8821917808219202</v>
      </c>
      <c r="D200">
        <f t="shared" si="3"/>
        <v>6</v>
      </c>
    </row>
    <row r="201" spans="1:4" x14ac:dyDescent="0.3">
      <c r="A201">
        <v>83</v>
      </c>
      <c r="B201">
        <v>97</v>
      </c>
      <c r="C201" s="3">
        <v>4.77534246575342</v>
      </c>
      <c r="D201">
        <f t="shared" si="3"/>
        <v>14</v>
      </c>
    </row>
    <row r="202" spans="1:4" x14ac:dyDescent="0.3">
      <c r="A202">
        <v>60</v>
      </c>
      <c r="B202">
        <v>74</v>
      </c>
      <c r="C202" s="3">
        <v>4.8410958904109602</v>
      </c>
      <c r="D202">
        <f t="shared" si="3"/>
        <v>14</v>
      </c>
    </row>
    <row r="203" spans="1:4" x14ac:dyDescent="0.3">
      <c r="A203">
        <v>52</v>
      </c>
      <c r="B203">
        <v>60</v>
      </c>
      <c r="C203" s="3">
        <v>1.0356164383561599</v>
      </c>
      <c r="D203">
        <f t="shared" si="3"/>
        <v>8</v>
      </c>
    </row>
    <row r="204" spans="1:4" x14ac:dyDescent="0.3">
      <c r="A204">
        <v>80</v>
      </c>
      <c r="B204">
        <v>102</v>
      </c>
      <c r="C204" s="3">
        <v>3.7835616438356201</v>
      </c>
      <c r="D204">
        <f t="shared" si="3"/>
        <v>22</v>
      </c>
    </row>
    <row r="205" spans="1:4" x14ac:dyDescent="0.3">
      <c r="A205">
        <v>66</v>
      </c>
      <c r="B205">
        <v>72</v>
      </c>
      <c r="C205" s="3">
        <v>3.67945205479452</v>
      </c>
      <c r="D205">
        <f t="shared" si="3"/>
        <v>6</v>
      </c>
    </row>
    <row r="206" spans="1:4" x14ac:dyDescent="0.3">
      <c r="A206">
        <v>81</v>
      </c>
      <c r="B206">
        <v>82</v>
      </c>
      <c r="C206" s="3">
        <v>1.7780821917808201</v>
      </c>
      <c r="D206">
        <f t="shared" si="3"/>
        <v>1</v>
      </c>
    </row>
    <row r="207" spans="1:4" x14ac:dyDescent="0.3">
      <c r="A207">
        <v>68</v>
      </c>
      <c r="B207">
        <v>83</v>
      </c>
      <c r="C207" s="3">
        <v>6.0684931506849296</v>
      </c>
      <c r="D207">
        <f t="shared" si="3"/>
        <v>15</v>
      </c>
    </row>
    <row r="208" spans="1:4" x14ac:dyDescent="0.3">
      <c r="A208">
        <v>87</v>
      </c>
      <c r="B208">
        <v>89</v>
      </c>
      <c r="C208" s="3">
        <v>1.8082191780821899</v>
      </c>
      <c r="D208">
        <f t="shared" si="3"/>
        <v>2</v>
      </c>
    </row>
    <row r="209" spans="1:4" x14ac:dyDescent="0.3">
      <c r="A209">
        <v>81</v>
      </c>
      <c r="B209">
        <v>82</v>
      </c>
      <c r="C209" s="3">
        <v>0.76712328767123295</v>
      </c>
      <c r="D209">
        <f t="shared" si="3"/>
        <v>1</v>
      </c>
    </row>
    <row r="210" spans="1:4" x14ac:dyDescent="0.3">
      <c r="A210">
        <v>66</v>
      </c>
      <c r="B210">
        <v>79</v>
      </c>
      <c r="C210" s="3">
        <v>5.7972602739725998</v>
      </c>
      <c r="D210">
        <f t="shared" si="3"/>
        <v>13</v>
      </c>
    </row>
    <row r="211" spans="1:4" x14ac:dyDescent="0.3">
      <c r="A211">
        <v>56</v>
      </c>
      <c r="B211">
        <v>61</v>
      </c>
      <c r="C211" s="3">
        <v>1.9424657534246601</v>
      </c>
      <c r="D211">
        <f t="shared" si="3"/>
        <v>5</v>
      </c>
    </row>
    <row r="212" spans="1:4" x14ac:dyDescent="0.3">
      <c r="A212">
        <v>59</v>
      </c>
      <c r="B212">
        <v>91</v>
      </c>
      <c r="C212" s="3">
        <v>6.0657534246575304</v>
      </c>
      <c r="D212">
        <f t="shared" si="3"/>
        <v>32</v>
      </c>
    </row>
    <row r="213" spans="1:4" x14ac:dyDescent="0.3">
      <c r="A213">
        <v>70</v>
      </c>
      <c r="B213">
        <v>86</v>
      </c>
      <c r="C213" s="3">
        <v>2.8767123287671201</v>
      </c>
      <c r="D213">
        <f t="shared" si="3"/>
        <v>16</v>
      </c>
    </row>
    <row r="214" spans="1:4" x14ac:dyDescent="0.3">
      <c r="A214">
        <v>99</v>
      </c>
      <c r="B214">
        <v>104</v>
      </c>
      <c r="C214" s="3">
        <v>1.7205479452054799</v>
      </c>
      <c r="D214">
        <f t="shared" si="3"/>
        <v>5</v>
      </c>
    </row>
    <row r="215" spans="1:4" x14ac:dyDescent="0.3">
      <c r="A215">
        <v>75</v>
      </c>
      <c r="B215">
        <v>96</v>
      </c>
      <c r="C215" s="3">
        <v>3.8684931506849298</v>
      </c>
      <c r="D215">
        <f t="shared" si="3"/>
        <v>21</v>
      </c>
    </row>
    <row r="216" spans="1:4" x14ac:dyDescent="0.3">
      <c r="A216">
        <v>77</v>
      </c>
      <c r="B216">
        <v>83</v>
      </c>
      <c r="C216" s="3">
        <v>2.86027397260274</v>
      </c>
      <c r="D216">
        <f t="shared" si="3"/>
        <v>6</v>
      </c>
    </row>
    <row r="217" spans="1:4" x14ac:dyDescent="0.3">
      <c r="A217">
        <v>87</v>
      </c>
      <c r="B217">
        <v>89</v>
      </c>
      <c r="C217" s="3">
        <v>0.47397260273972602</v>
      </c>
      <c r="D217">
        <f t="shared" si="3"/>
        <v>2</v>
      </c>
    </row>
    <row r="218" spans="1:4" x14ac:dyDescent="0.3">
      <c r="A218">
        <v>52</v>
      </c>
      <c r="B218">
        <v>61</v>
      </c>
      <c r="C218" s="3">
        <v>0.89863013698630101</v>
      </c>
      <c r="D218">
        <f t="shared" si="3"/>
        <v>9</v>
      </c>
    </row>
    <row r="219" spans="1:4" x14ac:dyDescent="0.3">
      <c r="A219">
        <v>54</v>
      </c>
      <c r="B219">
        <v>52</v>
      </c>
      <c r="C219" s="3">
        <v>0.142465753424658</v>
      </c>
      <c r="D219">
        <f t="shared" si="3"/>
        <v>-2</v>
      </c>
    </row>
    <row r="220" spans="1:4" x14ac:dyDescent="0.3">
      <c r="A220">
        <v>81</v>
      </c>
      <c r="B220">
        <v>85</v>
      </c>
      <c r="C220" s="3">
        <v>1.9013698630136999</v>
      </c>
      <c r="D220">
        <f t="shared" si="3"/>
        <v>4</v>
      </c>
    </row>
    <row r="221" spans="1:4" x14ac:dyDescent="0.3">
      <c r="A221">
        <v>72</v>
      </c>
      <c r="B221">
        <v>72</v>
      </c>
      <c r="C221" s="3">
        <v>0.66849315068493198</v>
      </c>
      <c r="D221">
        <f t="shared" si="3"/>
        <v>0</v>
      </c>
    </row>
    <row r="222" spans="1:4" x14ac:dyDescent="0.3">
      <c r="A222">
        <v>50</v>
      </c>
      <c r="B222">
        <v>85</v>
      </c>
      <c r="C222" s="3">
        <v>5.77534246575342</v>
      </c>
      <c r="D222">
        <f t="shared" si="3"/>
        <v>35</v>
      </c>
    </row>
    <row r="223" spans="1:4" x14ac:dyDescent="0.3">
      <c r="A223">
        <v>81</v>
      </c>
      <c r="B223">
        <v>81</v>
      </c>
      <c r="C223" s="3">
        <v>0.95068493150684896</v>
      </c>
      <c r="D223">
        <f t="shared" si="3"/>
        <v>0</v>
      </c>
    </row>
    <row r="224" spans="1:4" x14ac:dyDescent="0.3">
      <c r="A224">
        <v>72</v>
      </c>
      <c r="B224">
        <v>88</v>
      </c>
      <c r="C224" s="3">
        <v>5.7972602739725998</v>
      </c>
      <c r="D224">
        <f t="shared" si="3"/>
        <v>16</v>
      </c>
    </row>
    <row r="225" spans="1:4" x14ac:dyDescent="0.3">
      <c r="A225">
        <v>127</v>
      </c>
      <c r="B225">
        <v>146</v>
      </c>
      <c r="C225" s="3">
        <v>5.2876712328767104</v>
      </c>
      <c r="D225">
        <f t="shared" si="3"/>
        <v>19</v>
      </c>
    </row>
    <row r="226" spans="1:4" x14ac:dyDescent="0.3">
      <c r="A226">
        <v>74</v>
      </c>
      <c r="B226">
        <v>85</v>
      </c>
      <c r="C226" s="3">
        <v>2.89041095890411</v>
      </c>
      <c r="D226">
        <f t="shared" si="3"/>
        <v>11</v>
      </c>
    </row>
    <row r="227" spans="1:4" x14ac:dyDescent="0.3">
      <c r="A227">
        <v>101</v>
      </c>
      <c r="B227">
        <v>102</v>
      </c>
      <c r="C227" s="3">
        <v>0.88493150684931499</v>
      </c>
      <c r="D227">
        <f t="shared" si="3"/>
        <v>1</v>
      </c>
    </row>
    <row r="228" spans="1:4" x14ac:dyDescent="0.3">
      <c r="A228">
        <v>53</v>
      </c>
      <c r="B228">
        <v>60</v>
      </c>
      <c r="C228" s="3">
        <v>0.81643835616438398</v>
      </c>
      <c r="D228">
        <f t="shared" si="3"/>
        <v>7</v>
      </c>
    </row>
    <row r="229" spans="1:4" x14ac:dyDescent="0.3">
      <c r="A229">
        <v>85</v>
      </c>
      <c r="B229">
        <v>88</v>
      </c>
      <c r="C229" s="3">
        <v>0.57260273972602704</v>
      </c>
      <c r="D229">
        <f t="shared" si="3"/>
        <v>3</v>
      </c>
    </row>
    <row r="230" spans="1:4" x14ac:dyDescent="0.3">
      <c r="A230">
        <v>52</v>
      </c>
      <c r="B230">
        <v>52</v>
      </c>
      <c r="C230" s="3">
        <v>0.23013698630137</v>
      </c>
      <c r="D230">
        <f t="shared" si="3"/>
        <v>0</v>
      </c>
    </row>
    <row r="231" spans="1:4" x14ac:dyDescent="0.3">
      <c r="A231">
        <v>60</v>
      </c>
      <c r="B231">
        <v>94</v>
      </c>
      <c r="C231" s="3">
        <v>7.13698630136986</v>
      </c>
      <c r="D231">
        <f t="shared" si="3"/>
        <v>34</v>
      </c>
    </row>
    <row r="232" spans="1:4" x14ac:dyDescent="0.3">
      <c r="A232">
        <v>51</v>
      </c>
      <c r="B232">
        <v>83</v>
      </c>
      <c r="C232" s="3">
        <v>2.86027397260274</v>
      </c>
      <c r="D232">
        <f t="shared" si="3"/>
        <v>32</v>
      </c>
    </row>
    <row r="233" spans="1:4" x14ac:dyDescent="0.3">
      <c r="A233">
        <v>60</v>
      </c>
      <c r="B233">
        <v>60</v>
      </c>
      <c r="C233" s="3">
        <v>1.13424657534247</v>
      </c>
      <c r="D233">
        <f t="shared" si="3"/>
        <v>0</v>
      </c>
    </row>
    <row r="234" spans="1:4" x14ac:dyDescent="0.3">
      <c r="A234">
        <v>88</v>
      </c>
      <c r="B234">
        <v>110</v>
      </c>
      <c r="C234" s="3">
        <v>5.7863013698630104</v>
      </c>
      <c r="D234">
        <f t="shared" si="3"/>
        <v>22</v>
      </c>
    </row>
    <row r="235" spans="1:4" x14ac:dyDescent="0.3">
      <c r="A235">
        <v>78</v>
      </c>
      <c r="B235">
        <v>89</v>
      </c>
      <c r="C235" s="3">
        <v>2.88493150684931</v>
      </c>
      <c r="D235">
        <f t="shared" si="3"/>
        <v>11</v>
      </c>
    </row>
    <row r="236" spans="1:4" x14ac:dyDescent="0.3">
      <c r="A236">
        <v>75</v>
      </c>
      <c r="B236">
        <v>82</v>
      </c>
      <c r="C236" s="3">
        <v>3.79178082191781</v>
      </c>
      <c r="D236">
        <f t="shared" si="3"/>
        <v>7</v>
      </c>
    </row>
    <row r="237" spans="1:4" x14ac:dyDescent="0.3">
      <c r="A237">
        <v>88</v>
      </c>
      <c r="B237">
        <v>93</v>
      </c>
      <c r="C237" s="3">
        <v>4.8301369863013699</v>
      </c>
      <c r="D237">
        <f t="shared" si="3"/>
        <v>5</v>
      </c>
    </row>
    <row r="238" spans="1:4" x14ac:dyDescent="0.3">
      <c r="A238">
        <v>88</v>
      </c>
      <c r="B238">
        <v>89</v>
      </c>
      <c r="C238" s="3">
        <v>0.78082191780821897</v>
      </c>
      <c r="D238">
        <f t="shared" si="3"/>
        <v>1</v>
      </c>
    </row>
    <row r="239" spans="1:4" x14ac:dyDescent="0.3">
      <c r="A239">
        <v>65</v>
      </c>
      <c r="B239">
        <v>86</v>
      </c>
      <c r="C239" s="3">
        <v>5.7863013698630104</v>
      </c>
      <c r="D239">
        <f t="shared" si="3"/>
        <v>21</v>
      </c>
    </row>
    <row r="240" spans="1:4" x14ac:dyDescent="0.3">
      <c r="A240">
        <v>78</v>
      </c>
      <c r="B240">
        <v>81</v>
      </c>
      <c r="C240" s="3">
        <v>2.0082191780821899</v>
      </c>
      <c r="D240">
        <f t="shared" si="3"/>
        <v>3</v>
      </c>
    </row>
    <row r="241" spans="1:4" x14ac:dyDescent="0.3">
      <c r="A241">
        <v>69</v>
      </c>
      <c r="B241">
        <v>139</v>
      </c>
      <c r="C241" s="3">
        <v>9.8630136986301409</v>
      </c>
      <c r="D241">
        <f t="shared" si="3"/>
        <v>70</v>
      </c>
    </row>
    <row r="242" spans="1:4" x14ac:dyDescent="0.3">
      <c r="A242">
        <v>73</v>
      </c>
      <c r="B242">
        <v>86</v>
      </c>
      <c r="C242" s="3">
        <v>3.7890410958904099</v>
      </c>
      <c r="D242">
        <f t="shared" si="3"/>
        <v>13</v>
      </c>
    </row>
    <row r="243" spans="1:4" x14ac:dyDescent="0.3">
      <c r="A243">
        <v>71</v>
      </c>
      <c r="B243">
        <v>74</v>
      </c>
      <c r="C243" s="3">
        <v>0.88219178082191796</v>
      </c>
      <c r="D243">
        <f t="shared" si="3"/>
        <v>3</v>
      </c>
    </row>
    <row r="244" spans="1:4" x14ac:dyDescent="0.3">
      <c r="A244">
        <v>91</v>
      </c>
      <c r="B244">
        <v>99</v>
      </c>
      <c r="C244" s="3">
        <v>0.80821917808219201</v>
      </c>
      <c r="D244">
        <f t="shared" si="3"/>
        <v>8</v>
      </c>
    </row>
    <row r="245" spans="1:4" x14ac:dyDescent="0.3">
      <c r="A245">
        <v>56</v>
      </c>
      <c r="B245">
        <v>75</v>
      </c>
      <c r="C245" s="3">
        <v>4.1863013698630098</v>
      </c>
      <c r="D245">
        <f t="shared" si="3"/>
        <v>19</v>
      </c>
    </row>
    <row r="246" spans="1:4" x14ac:dyDescent="0.3">
      <c r="A246">
        <v>67</v>
      </c>
      <c r="B246">
        <v>85</v>
      </c>
      <c r="C246" s="3">
        <v>3.8684931506849298</v>
      </c>
      <c r="D246">
        <f t="shared" si="3"/>
        <v>18</v>
      </c>
    </row>
    <row r="247" spans="1:4" x14ac:dyDescent="0.3">
      <c r="A247">
        <v>74</v>
      </c>
      <c r="B247">
        <v>81</v>
      </c>
      <c r="C247" s="3">
        <v>2.77534246575342</v>
      </c>
      <c r="D247">
        <f t="shared" si="3"/>
        <v>7</v>
      </c>
    </row>
    <row r="248" spans="1:4" x14ac:dyDescent="0.3">
      <c r="A248">
        <v>74</v>
      </c>
      <c r="B248">
        <v>90</v>
      </c>
      <c r="C248" s="3">
        <v>6.0520547945205498</v>
      </c>
      <c r="D248">
        <f t="shared" si="3"/>
        <v>16</v>
      </c>
    </row>
    <row r="249" spans="1:4" x14ac:dyDescent="0.3">
      <c r="A249">
        <v>109</v>
      </c>
      <c r="B249">
        <v>112</v>
      </c>
      <c r="C249" s="3">
        <v>1.75068493150685</v>
      </c>
      <c r="D249">
        <f t="shared" si="3"/>
        <v>3</v>
      </c>
    </row>
    <row r="250" spans="1:4" x14ac:dyDescent="0.3">
      <c r="A250">
        <v>84</v>
      </c>
      <c r="B250">
        <v>92</v>
      </c>
      <c r="C250" s="3">
        <v>2.8712328767123299</v>
      </c>
      <c r="D250">
        <f t="shared" si="3"/>
        <v>8</v>
      </c>
    </row>
    <row r="251" spans="1:4" x14ac:dyDescent="0.3">
      <c r="A251">
        <v>66</v>
      </c>
      <c r="B251">
        <v>79</v>
      </c>
      <c r="C251" s="3">
        <v>3.7287671232876698</v>
      </c>
      <c r="D251">
        <f t="shared" si="3"/>
        <v>13</v>
      </c>
    </row>
    <row r="252" spans="1:4" x14ac:dyDescent="0.3">
      <c r="A252">
        <v>80</v>
      </c>
      <c r="B252">
        <v>83</v>
      </c>
      <c r="C252" s="3">
        <v>2.8575342465753399</v>
      </c>
      <c r="D252">
        <f t="shared" si="3"/>
        <v>3</v>
      </c>
    </row>
    <row r="253" spans="1:4" x14ac:dyDescent="0.3">
      <c r="A253">
        <v>79</v>
      </c>
      <c r="B253">
        <v>89</v>
      </c>
      <c r="C253" s="3">
        <v>3.8493150684931501</v>
      </c>
      <c r="D253">
        <f t="shared" si="3"/>
        <v>10</v>
      </c>
    </row>
    <row r="254" spans="1:4" x14ac:dyDescent="0.3">
      <c r="A254">
        <v>42</v>
      </c>
      <c r="B254">
        <v>87</v>
      </c>
      <c r="C254" s="3">
        <v>6.0684931506849296</v>
      </c>
      <c r="D254">
        <f t="shared" si="3"/>
        <v>45</v>
      </c>
    </row>
    <row r="255" spans="1:4" x14ac:dyDescent="0.3">
      <c r="A255">
        <v>49</v>
      </c>
      <c r="B255">
        <v>92</v>
      </c>
      <c r="C255" s="3">
        <v>6.0684931506849296</v>
      </c>
      <c r="D255">
        <f t="shared" si="3"/>
        <v>43</v>
      </c>
    </row>
    <row r="256" spans="1:4" x14ac:dyDescent="0.3">
      <c r="A256">
        <v>96</v>
      </c>
      <c r="B256">
        <v>100</v>
      </c>
      <c r="C256" s="3">
        <v>0.79452054794520499</v>
      </c>
      <c r="D256">
        <f t="shared" si="3"/>
        <v>4</v>
      </c>
    </row>
    <row r="257" spans="1:4" x14ac:dyDescent="0.3">
      <c r="A257">
        <v>82</v>
      </c>
      <c r="B257">
        <v>87</v>
      </c>
      <c r="C257" s="3">
        <v>1.8301369863013699</v>
      </c>
      <c r="D257">
        <f t="shared" si="3"/>
        <v>5</v>
      </c>
    </row>
    <row r="258" spans="1:4" x14ac:dyDescent="0.3">
      <c r="A258">
        <v>64</v>
      </c>
      <c r="B258">
        <v>63</v>
      </c>
      <c r="C258" s="3">
        <v>0.232876712328767</v>
      </c>
      <c r="D258">
        <f t="shared" si="3"/>
        <v>-1</v>
      </c>
    </row>
    <row r="259" spans="1:4" x14ac:dyDescent="0.3">
      <c r="A259">
        <v>61</v>
      </c>
      <c r="B259">
        <v>75</v>
      </c>
      <c r="C259" s="3">
        <v>1.77534246575342</v>
      </c>
      <c r="D259">
        <f t="shared" ref="D259:D321" si="4">B259-A259</f>
        <v>14</v>
      </c>
    </row>
    <row r="260" spans="1:4" x14ac:dyDescent="0.3">
      <c r="A260">
        <v>84</v>
      </c>
      <c r="B260">
        <v>85</v>
      </c>
      <c r="C260" s="3">
        <v>0.783561643835616</v>
      </c>
      <c r="D260">
        <f t="shared" si="4"/>
        <v>1</v>
      </c>
    </row>
    <row r="261" spans="1:4" x14ac:dyDescent="0.3">
      <c r="A261">
        <v>99</v>
      </c>
      <c r="B261">
        <v>123</v>
      </c>
      <c r="C261" s="3">
        <v>3.8657534246575298</v>
      </c>
      <c r="D261">
        <f t="shared" si="4"/>
        <v>24</v>
      </c>
    </row>
    <row r="262" spans="1:4" x14ac:dyDescent="0.3">
      <c r="A262">
        <v>83</v>
      </c>
      <c r="B262">
        <v>92</v>
      </c>
      <c r="C262" s="3">
        <v>1.8493150684931501</v>
      </c>
      <c r="D262">
        <f t="shared" si="4"/>
        <v>9</v>
      </c>
    </row>
    <row r="263" spans="1:4" x14ac:dyDescent="0.3">
      <c r="A263">
        <v>76</v>
      </c>
      <c r="B263">
        <v>84</v>
      </c>
      <c r="C263" s="3">
        <v>1.83835616438356</v>
      </c>
      <c r="D263">
        <f t="shared" si="4"/>
        <v>8</v>
      </c>
    </row>
    <row r="264" spans="1:4" x14ac:dyDescent="0.3">
      <c r="A264">
        <v>68</v>
      </c>
      <c r="B264">
        <v>113</v>
      </c>
      <c r="C264" s="3">
        <v>3.8712328767123299</v>
      </c>
      <c r="D264">
        <f t="shared" si="4"/>
        <v>45</v>
      </c>
    </row>
    <row r="265" spans="1:4" x14ac:dyDescent="0.3">
      <c r="A265">
        <v>59</v>
      </c>
      <c r="B265">
        <v>69</v>
      </c>
      <c r="C265" s="3">
        <v>2.75342465753425</v>
      </c>
      <c r="D265">
        <f t="shared" si="4"/>
        <v>10</v>
      </c>
    </row>
    <row r="266" spans="1:4" x14ac:dyDescent="0.3">
      <c r="A266">
        <v>92</v>
      </c>
      <c r="B266">
        <v>140</v>
      </c>
      <c r="C266" s="3">
        <v>4.7342465753424703</v>
      </c>
      <c r="D266">
        <f t="shared" si="4"/>
        <v>48</v>
      </c>
    </row>
    <row r="267" spans="1:4" x14ac:dyDescent="0.3">
      <c r="A267">
        <v>84</v>
      </c>
      <c r="B267">
        <v>104</v>
      </c>
      <c r="C267" s="3">
        <v>5.7863013698630104</v>
      </c>
      <c r="D267">
        <f t="shared" si="4"/>
        <v>20</v>
      </c>
    </row>
    <row r="268" spans="1:4" x14ac:dyDescent="0.3">
      <c r="A268">
        <v>73</v>
      </c>
      <c r="B268">
        <v>87</v>
      </c>
      <c r="C268" s="3">
        <v>3.7808219178082201</v>
      </c>
      <c r="D268">
        <f t="shared" si="4"/>
        <v>14</v>
      </c>
    </row>
    <row r="269" spans="1:4" x14ac:dyDescent="0.3">
      <c r="A269">
        <v>72</v>
      </c>
      <c r="B269">
        <v>80</v>
      </c>
      <c r="C269" s="3">
        <v>1.1972602739725999</v>
      </c>
      <c r="D269">
        <f t="shared" si="4"/>
        <v>8</v>
      </c>
    </row>
    <row r="270" spans="1:4" x14ac:dyDescent="0.3">
      <c r="A270">
        <v>94</v>
      </c>
      <c r="B270">
        <v>96</v>
      </c>
      <c r="C270" s="3">
        <v>1.79452054794521</v>
      </c>
      <c r="D270">
        <f t="shared" si="4"/>
        <v>2</v>
      </c>
    </row>
    <row r="271" spans="1:4" x14ac:dyDescent="0.3">
      <c r="A271">
        <v>130</v>
      </c>
      <c r="B271">
        <v>137</v>
      </c>
      <c r="C271" s="3">
        <v>4.2931506849315104</v>
      </c>
      <c r="D271">
        <f t="shared" si="4"/>
        <v>7</v>
      </c>
    </row>
    <row r="272" spans="1:4" x14ac:dyDescent="0.3">
      <c r="A272">
        <v>88</v>
      </c>
      <c r="B272">
        <v>96</v>
      </c>
      <c r="C272" s="3">
        <v>2.7698630136986302</v>
      </c>
      <c r="D272">
        <f t="shared" si="4"/>
        <v>8</v>
      </c>
    </row>
    <row r="273" spans="1:4" x14ac:dyDescent="0.3">
      <c r="A273">
        <v>72</v>
      </c>
      <c r="B273">
        <v>85</v>
      </c>
      <c r="C273" s="3">
        <v>6.0712328767123296</v>
      </c>
      <c r="D273">
        <f t="shared" si="4"/>
        <v>13</v>
      </c>
    </row>
    <row r="274" spans="1:4" x14ac:dyDescent="0.3">
      <c r="A274">
        <v>80</v>
      </c>
      <c r="B274">
        <v>84</v>
      </c>
      <c r="C274" s="3">
        <v>1.8547945205479499</v>
      </c>
      <c r="D274">
        <f t="shared" si="4"/>
        <v>4</v>
      </c>
    </row>
    <row r="275" spans="1:4" x14ac:dyDescent="0.3">
      <c r="A275">
        <v>118</v>
      </c>
      <c r="B275">
        <v>137</v>
      </c>
      <c r="C275" s="3">
        <v>1.29315068493151</v>
      </c>
      <c r="D275">
        <f t="shared" si="4"/>
        <v>19</v>
      </c>
    </row>
    <row r="276" spans="1:4" x14ac:dyDescent="0.3">
      <c r="A276">
        <v>75</v>
      </c>
      <c r="B276">
        <v>107</v>
      </c>
      <c r="C276" s="3">
        <v>3.6684931506849301</v>
      </c>
      <c r="D276">
        <f t="shared" si="4"/>
        <v>32</v>
      </c>
    </row>
    <row r="277" spans="1:4" x14ac:dyDescent="0.3">
      <c r="A277">
        <v>78</v>
      </c>
      <c r="B277">
        <v>102</v>
      </c>
      <c r="C277" s="3">
        <v>2.7424657534246601</v>
      </c>
      <c r="D277">
        <f t="shared" si="4"/>
        <v>24</v>
      </c>
    </row>
    <row r="278" spans="1:4" x14ac:dyDescent="0.3">
      <c r="A278">
        <v>82</v>
      </c>
      <c r="B278">
        <v>90</v>
      </c>
      <c r="C278" s="3">
        <v>4.9863013698630096</v>
      </c>
      <c r="D278">
        <f t="shared" si="4"/>
        <v>8</v>
      </c>
    </row>
    <row r="279" spans="1:4" x14ac:dyDescent="0.3">
      <c r="A279">
        <v>101</v>
      </c>
      <c r="B279">
        <v>106</v>
      </c>
      <c r="C279" s="3">
        <v>4.8547945205479497</v>
      </c>
      <c r="D279">
        <f t="shared" si="4"/>
        <v>5</v>
      </c>
    </row>
    <row r="280" spans="1:4" x14ac:dyDescent="0.3">
      <c r="A280">
        <v>77</v>
      </c>
      <c r="B280">
        <v>99</v>
      </c>
      <c r="C280" s="3">
        <v>3.3972602739725999</v>
      </c>
      <c r="D280">
        <f t="shared" si="4"/>
        <v>22</v>
      </c>
    </row>
    <row r="281" spans="1:4" x14ac:dyDescent="0.3">
      <c r="A281">
        <v>81</v>
      </c>
      <c r="B281">
        <v>92</v>
      </c>
      <c r="C281" s="3">
        <v>2.7780821917808201</v>
      </c>
      <c r="D281">
        <f t="shared" si="4"/>
        <v>11</v>
      </c>
    </row>
    <row r="282" spans="1:4" x14ac:dyDescent="0.3">
      <c r="A282">
        <v>74</v>
      </c>
      <c r="B282">
        <v>86</v>
      </c>
      <c r="C282" s="3">
        <v>5.8027397260273998</v>
      </c>
      <c r="D282">
        <f t="shared" si="4"/>
        <v>12</v>
      </c>
    </row>
    <row r="283" spans="1:4" x14ac:dyDescent="0.3">
      <c r="A283">
        <v>57</v>
      </c>
      <c r="B283">
        <v>71</v>
      </c>
      <c r="C283" s="3">
        <v>3.8931506849315101</v>
      </c>
      <c r="D283">
        <f t="shared" si="4"/>
        <v>14</v>
      </c>
    </row>
    <row r="284" spans="1:4" x14ac:dyDescent="0.3">
      <c r="A284">
        <v>56</v>
      </c>
      <c r="B284">
        <v>60</v>
      </c>
      <c r="C284" s="3">
        <v>1.7863013698630099</v>
      </c>
      <c r="D284">
        <f t="shared" si="4"/>
        <v>4</v>
      </c>
    </row>
    <row r="285" spans="1:4" x14ac:dyDescent="0.3">
      <c r="A285">
        <v>66</v>
      </c>
      <c r="B285">
        <v>89</v>
      </c>
      <c r="C285" s="3">
        <v>4.8931506849315101</v>
      </c>
      <c r="D285">
        <f t="shared" si="4"/>
        <v>23</v>
      </c>
    </row>
    <row r="286" spans="1:4" x14ac:dyDescent="0.3">
      <c r="A286">
        <v>58</v>
      </c>
      <c r="B286">
        <v>67</v>
      </c>
      <c r="C286" s="3">
        <v>2</v>
      </c>
      <c r="D286">
        <f t="shared" si="4"/>
        <v>9</v>
      </c>
    </row>
    <row r="287" spans="1:4" x14ac:dyDescent="0.3">
      <c r="A287">
        <v>67</v>
      </c>
      <c r="B287">
        <v>77</v>
      </c>
      <c r="C287" s="3">
        <v>1.77260273972603</v>
      </c>
      <c r="D287">
        <f t="shared" si="4"/>
        <v>10</v>
      </c>
    </row>
    <row r="288" spans="1:4" x14ac:dyDescent="0.3">
      <c r="A288">
        <v>57</v>
      </c>
      <c r="B288">
        <v>57</v>
      </c>
      <c r="C288" s="3">
        <v>2.19178082191781E-2</v>
      </c>
      <c r="D288">
        <f t="shared" si="4"/>
        <v>0</v>
      </c>
    </row>
    <row r="289" spans="1:4" x14ac:dyDescent="0.3">
      <c r="A289">
        <v>118</v>
      </c>
      <c r="B289">
        <v>131</v>
      </c>
      <c r="C289" s="3">
        <v>2.79452054794521</v>
      </c>
      <c r="D289">
        <f t="shared" si="4"/>
        <v>13</v>
      </c>
    </row>
    <row r="290" spans="1:4" x14ac:dyDescent="0.3">
      <c r="A290">
        <v>82</v>
      </c>
      <c r="B290">
        <v>85</v>
      </c>
      <c r="C290" s="3">
        <v>0.76712328767123295</v>
      </c>
      <c r="D290">
        <f t="shared" si="4"/>
        <v>3</v>
      </c>
    </row>
    <row r="291" spans="1:4" x14ac:dyDescent="0.3">
      <c r="A291">
        <v>92</v>
      </c>
      <c r="B291">
        <v>93</v>
      </c>
      <c r="C291" s="3">
        <v>0.75616438356164395</v>
      </c>
      <c r="D291">
        <f t="shared" si="4"/>
        <v>1</v>
      </c>
    </row>
    <row r="292" spans="1:4" x14ac:dyDescent="0.3">
      <c r="A292">
        <v>59</v>
      </c>
      <c r="B292">
        <v>65</v>
      </c>
      <c r="C292" s="3">
        <v>2.1616438356164398</v>
      </c>
      <c r="D292">
        <f t="shared" si="4"/>
        <v>6</v>
      </c>
    </row>
    <row r="293" spans="1:4" x14ac:dyDescent="0.3">
      <c r="A293">
        <v>81</v>
      </c>
      <c r="B293">
        <v>94</v>
      </c>
      <c r="C293" s="3">
        <v>5.6958904109589001</v>
      </c>
      <c r="D293">
        <f t="shared" si="4"/>
        <v>13</v>
      </c>
    </row>
    <row r="294" spans="1:4" x14ac:dyDescent="0.3">
      <c r="A294">
        <v>65</v>
      </c>
      <c r="B294">
        <v>78</v>
      </c>
      <c r="C294" s="3">
        <v>5.7780821917808201</v>
      </c>
      <c r="D294">
        <f t="shared" si="4"/>
        <v>13</v>
      </c>
    </row>
    <row r="295" spans="1:4" x14ac:dyDescent="0.3">
      <c r="A295">
        <v>77</v>
      </c>
      <c r="B295">
        <v>81</v>
      </c>
      <c r="C295" s="3">
        <v>3.6712328767123301</v>
      </c>
      <c r="D295">
        <f t="shared" si="4"/>
        <v>4</v>
      </c>
    </row>
    <row r="296" spans="1:4" x14ac:dyDescent="0.3">
      <c r="A296">
        <v>79</v>
      </c>
      <c r="B296">
        <v>83</v>
      </c>
      <c r="C296" s="3">
        <v>3.79452054794521</v>
      </c>
      <c r="D296">
        <f t="shared" si="4"/>
        <v>4</v>
      </c>
    </row>
    <row r="297" spans="1:4" x14ac:dyDescent="0.3">
      <c r="A297">
        <v>76</v>
      </c>
      <c r="B297">
        <v>77</v>
      </c>
      <c r="C297" s="3">
        <v>1.7123287671232901</v>
      </c>
      <c r="D297">
        <f t="shared" si="4"/>
        <v>1</v>
      </c>
    </row>
    <row r="298" spans="1:4" x14ac:dyDescent="0.3">
      <c r="A298">
        <v>86</v>
      </c>
      <c r="B298">
        <v>93</v>
      </c>
      <c r="C298" s="3">
        <v>2.07123287671233</v>
      </c>
      <c r="D298">
        <f t="shared" si="4"/>
        <v>7</v>
      </c>
    </row>
    <row r="299" spans="1:4" x14ac:dyDescent="0.3">
      <c r="A299">
        <v>74</v>
      </c>
      <c r="B299">
        <v>89</v>
      </c>
      <c r="C299" s="3">
        <v>5.7835616438356201</v>
      </c>
      <c r="D299">
        <f t="shared" si="4"/>
        <v>15</v>
      </c>
    </row>
    <row r="300" spans="1:4" x14ac:dyDescent="0.3">
      <c r="A300">
        <v>74</v>
      </c>
      <c r="B300">
        <v>74</v>
      </c>
      <c r="C300" s="3">
        <v>0.77534246575342503</v>
      </c>
      <c r="D300">
        <f t="shared" si="4"/>
        <v>0</v>
      </c>
    </row>
    <row r="301" spans="1:4" x14ac:dyDescent="0.3">
      <c r="A301">
        <v>81</v>
      </c>
      <c r="B301">
        <v>94</v>
      </c>
      <c r="C301" s="3">
        <v>2.7643835616438399</v>
      </c>
      <c r="D301">
        <f t="shared" si="4"/>
        <v>13</v>
      </c>
    </row>
    <row r="302" spans="1:4" x14ac:dyDescent="0.3">
      <c r="A302">
        <v>65</v>
      </c>
      <c r="B302">
        <v>97</v>
      </c>
      <c r="C302" s="3">
        <v>5.0684931506849296</v>
      </c>
      <c r="D302">
        <f t="shared" si="4"/>
        <v>32</v>
      </c>
    </row>
    <row r="303" spans="1:4" x14ac:dyDescent="0.3">
      <c r="A303">
        <v>66</v>
      </c>
      <c r="B303">
        <v>71</v>
      </c>
      <c r="C303" s="3">
        <v>1.81369863013699</v>
      </c>
      <c r="D303">
        <f t="shared" si="4"/>
        <v>5</v>
      </c>
    </row>
    <row r="304" spans="1:4" x14ac:dyDescent="0.3">
      <c r="A304">
        <v>72</v>
      </c>
      <c r="B304">
        <v>78</v>
      </c>
      <c r="C304" s="3">
        <v>3.7863013698630099</v>
      </c>
      <c r="D304">
        <f t="shared" si="4"/>
        <v>6</v>
      </c>
    </row>
    <row r="305" spans="1:4" x14ac:dyDescent="0.3">
      <c r="A305">
        <v>67</v>
      </c>
      <c r="B305">
        <v>88</v>
      </c>
      <c r="C305" s="3">
        <v>5.9232876712328801</v>
      </c>
      <c r="D305">
        <f t="shared" si="4"/>
        <v>21</v>
      </c>
    </row>
    <row r="306" spans="1:4" x14ac:dyDescent="0.3">
      <c r="A306">
        <v>65</v>
      </c>
      <c r="B306">
        <v>94</v>
      </c>
      <c r="C306" s="3">
        <v>10.6</v>
      </c>
      <c r="D306">
        <f t="shared" si="4"/>
        <v>29</v>
      </c>
    </row>
    <row r="307" spans="1:4" x14ac:dyDescent="0.3">
      <c r="A307">
        <v>72</v>
      </c>
      <c r="B307">
        <v>119</v>
      </c>
      <c r="C307" s="3">
        <v>7.7890410958904104</v>
      </c>
      <c r="D307">
        <f t="shared" si="4"/>
        <v>47</v>
      </c>
    </row>
    <row r="308" spans="1:4" x14ac:dyDescent="0.3">
      <c r="A308">
        <v>65</v>
      </c>
      <c r="B308">
        <v>74</v>
      </c>
      <c r="C308" s="3">
        <v>2.8712328767123299</v>
      </c>
      <c r="D308">
        <f t="shared" si="4"/>
        <v>9</v>
      </c>
    </row>
    <row r="309" spans="1:4" x14ac:dyDescent="0.3">
      <c r="A309">
        <v>49</v>
      </c>
      <c r="B309">
        <v>58</v>
      </c>
      <c r="C309" s="3">
        <v>1.93424657534247</v>
      </c>
      <c r="D309">
        <f t="shared" si="4"/>
        <v>9</v>
      </c>
    </row>
    <row r="310" spans="1:4" x14ac:dyDescent="0.3">
      <c r="A310">
        <v>66</v>
      </c>
      <c r="B310">
        <v>70</v>
      </c>
      <c r="C310" s="3">
        <v>2.0931506849315098</v>
      </c>
      <c r="D310">
        <f t="shared" si="4"/>
        <v>4</v>
      </c>
    </row>
    <row r="311" spans="1:4" x14ac:dyDescent="0.3">
      <c r="A311">
        <v>61</v>
      </c>
      <c r="B311">
        <v>79</v>
      </c>
      <c r="C311" s="3">
        <v>4.8986301369863003</v>
      </c>
      <c r="D311">
        <f t="shared" si="4"/>
        <v>18</v>
      </c>
    </row>
    <row r="312" spans="1:4" x14ac:dyDescent="0.3">
      <c r="A312">
        <v>146</v>
      </c>
      <c r="B312">
        <v>152</v>
      </c>
      <c r="C312" s="3">
        <v>1.77534246575342</v>
      </c>
      <c r="D312">
        <f t="shared" si="4"/>
        <v>6</v>
      </c>
    </row>
    <row r="313" spans="1:4" x14ac:dyDescent="0.3">
      <c r="A313">
        <v>55</v>
      </c>
      <c r="B313">
        <v>82</v>
      </c>
      <c r="C313" s="3">
        <v>3.7726027397260302</v>
      </c>
      <c r="D313">
        <f t="shared" si="4"/>
        <v>27</v>
      </c>
    </row>
    <row r="314" spans="1:4" x14ac:dyDescent="0.3">
      <c r="A314">
        <v>88</v>
      </c>
      <c r="B314">
        <v>124</v>
      </c>
      <c r="C314" s="3">
        <v>5.7835616438356201</v>
      </c>
      <c r="D314">
        <f t="shared" si="4"/>
        <v>36</v>
      </c>
    </row>
    <row r="315" spans="1:4" x14ac:dyDescent="0.3">
      <c r="A315">
        <v>57</v>
      </c>
      <c r="B315">
        <v>93</v>
      </c>
      <c r="C315" s="3">
        <v>7.7315068493150703</v>
      </c>
      <c r="D315">
        <f t="shared" si="4"/>
        <v>36</v>
      </c>
    </row>
    <row r="316" spans="1:4" x14ac:dyDescent="0.3">
      <c r="A316">
        <v>77</v>
      </c>
      <c r="B316">
        <v>86</v>
      </c>
      <c r="C316" s="3">
        <v>4.8958904109589003</v>
      </c>
      <c r="D316">
        <f t="shared" si="4"/>
        <v>9</v>
      </c>
    </row>
    <row r="317" spans="1:4" x14ac:dyDescent="0.3">
      <c r="A317">
        <v>105</v>
      </c>
      <c r="B317">
        <v>116</v>
      </c>
      <c r="C317" s="3">
        <v>1.7616438356164399</v>
      </c>
      <c r="D317">
        <f t="shared" si="4"/>
        <v>11</v>
      </c>
    </row>
    <row r="318" spans="1:4" x14ac:dyDescent="0.3">
      <c r="A318">
        <v>82</v>
      </c>
      <c r="B318">
        <v>85</v>
      </c>
      <c r="C318" s="3">
        <v>0.79726027397260302</v>
      </c>
      <c r="D318">
        <f t="shared" si="4"/>
        <v>3</v>
      </c>
    </row>
    <row r="319" spans="1:4" x14ac:dyDescent="0.3">
      <c r="A319">
        <v>84</v>
      </c>
      <c r="B319">
        <v>94</v>
      </c>
      <c r="C319" s="3">
        <v>1.83835616438356</v>
      </c>
      <c r="D319">
        <f t="shared" si="4"/>
        <v>10</v>
      </c>
    </row>
    <row r="320" spans="1:4" x14ac:dyDescent="0.3">
      <c r="A320">
        <v>74</v>
      </c>
      <c r="B320">
        <v>87</v>
      </c>
      <c r="C320" s="3">
        <v>4.8931506849315101</v>
      </c>
      <c r="D320">
        <f t="shared" si="4"/>
        <v>13</v>
      </c>
    </row>
    <row r="321" spans="1:4" x14ac:dyDescent="0.3">
      <c r="A321">
        <v>75</v>
      </c>
      <c r="B321">
        <v>88</v>
      </c>
      <c r="C321" s="3">
        <v>2.7369863013698601</v>
      </c>
      <c r="D321">
        <f t="shared" si="4"/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321"/>
  <sheetViews>
    <sheetView zoomScale="80" zoomScaleNormal="80" workbookViewId="0">
      <selection activeCell="P2" sqref="P2"/>
    </sheetView>
  </sheetViews>
  <sheetFormatPr defaultRowHeight="14.4" x14ac:dyDescent="0.3"/>
  <cols>
    <col min="1" max="1" width="12.44140625" bestFit="1" customWidth="1"/>
    <col min="4" max="4" width="10.6640625" bestFit="1" customWidth="1"/>
    <col min="12" max="12" width="8.88671875" style="3"/>
    <col min="14" max="17" width="8.88671875" style="5"/>
    <col min="19" max="19" width="14.6640625" style="5" bestFit="1" customWidth="1"/>
    <col min="20" max="20" width="13.33203125" style="5" bestFit="1" customWidth="1"/>
  </cols>
  <sheetData>
    <row r="1" spans="1:43" x14ac:dyDescent="0.3">
      <c r="A1" s="4" t="s">
        <v>3</v>
      </c>
      <c r="B1">
        <v>0.40761541038386678</v>
      </c>
      <c r="D1" t="s">
        <v>24</v>
      </c>
      <c r="E1">
        <f>B2*gamma+1-B3</f>
        <v>0.44522020319164679</v>
      </c>
      <c r="J1" s="1" t="s">
        <v>0</v>
      </c>
      <c r="K1" s="1" t="s">
        <v>1</v>
      </c>
      <c r="L1" s="2" t="s">
        <v>2</v>
      </c>
      <c r="M1" t="s">
        <v>16</v>
      </c>
      <c r="N1" s="5" t="s">
        <v>6</v>
      </c>
      <c r="O1" s="5" t="s">
        <v>7</v>
      </c>
      <c r="P1" s="5" t="s">
        <v>8</v>
      </c>
      <c r="Q1" s="5" t="s">
        <v>12</v>
      </c>
      <c r="R1" s="5" t="s">
        <v>9</v>
      </c>
      <c r="S1" s="5" t="s">
        <v>14</v>
      </c>
      <c r="T1" s="5" t="s">
        <v>15</v>
      </c>
      <c r="AG1" t="s">
        <v>18</v>
      </c>
      <c r="AH1" s="9" t="s">
        <v>19</v>
      </c>
      <c r="AI1" s="9" t="s">
        <v>21</v>
      </c>
      <c r="AP1" s="9" t="s">
        <v>19</v>
      </c>
      <c r="AQ1" s="9" t="s">
        <v>21</v>
      </c>
    </row>
    <row r="2" spans="1:43" x14ac:dyDescent="0.3">
      <c r="A2" t="s">
        <v>4</v>
      </c>
      <c r="B2">
        <v>0.95796368926350051</v>
      </c>
      <c r="D2" t="s">
        <v>22</v>
      </c>
      <c r="E2">
        <f>-LN(B3)</f>
        <v>5.6294665535229424E-2</v>
      </c>
      <c r="J2">
        <v>73</v>
      </c>
      <c r="K2">
        <v>102</v>
      </c>
      <c r="L2" s="3">
        <v>1.74794520547945</v>
      </c>
      <c r="M2">
        <f>K2-J2</f>
        <v>29</v>
      </c>
      <c r="N2" s="5">
        <f>(J2^$B$1-1)/$B$1</f>
        <v>11.648311176718506</v>
      </c>
      <c r="O2" s="5">
        <f>(K2^$B$1-1)/$B$1</f>
        <v>13.708360477997012</v>
      </c>
      <c r="P2" s="5">
        <f>$B$2*(1-$B$3^L2)/(1-$B$3)+$B$3^L2*N2</f>
        <v>12.196734628311294</v>
      </c>
      <c r="Q2" s="5">
        <f>(1-$B$3^(2*L2))/(1-$B$3^2)</f>
        <v>1.6776948162186185</v>
      </c>
      <c r="R2" s="5">
        <f>O2-P2</f>
        <v>1.5116258496857178</v>
      </c>
      <c r="S2" s="5">
        <f>R2^2</f>
        <v>2.2850127094380683</v>
      </c>
      <c r="T2" s="5">
        <f>S2/Q2</f>
        <v>1.3619954519429778</v>
      </c>
      <c r="AG2">
        <v>40</v>
      </c>
      <c r="AH2" s="6">
        <v>40</v>
      </c>
      <c r="AI2" s="7">
        <v>0</v>
      </c>
      <c r="AP2" s="6">
        <v>40</v>
      </c>
      <c r="AQ2" s="7">
        <v>0</v>
      </c>
    </row>
    <row r="3" spans="1:43" x14ac:dyDescent="0.3">
      <c r="A3" t="s">
        <v>5</v>
      </c>
      <c r="B3">
        <v>0.94526055914033802</v>
      </c>
      <c r="D3" t="s">
        <v>23</v>
      </c>
      <c r="E3">
        <f>(E1/(1-B3))^(1/gamma)</f>
        <v>171.06848188726642</v>
      </c>
      <c r="J3">
        <v>65</v>
      </c>
      <c r="K3">
        <v>88</v>
      </c>
      <c r="L3" s="3">
        <v>3.67945205479452</v>
      </c>
      <c r="M3">
        <f t="shared" ref="M3:M66" si="0">K3-J3</f>
        <v>23</v>
      </c>
      <c r="N3" s="5">
        <f t="shared" ref="N3:N66" si="1">(J3^$B$1-1)/$B$1</f>
        <v>10.996661953631099</v>
      </c>
      <c r="O3" s="5">
        <f t="shared" ref="O3:O66" si="2">(K3^$B$1-1)/$B$1</f>
        <v>12.764459273629754</v>
      </c>
      <c r="P3" s="5">
        <f t="shared" ref="P3:P66" si="3">$B$2*(1-$B$3^L3)/(1-$B$3)+$B$3^L3*N3</f>
        <v>12.213444541574656</v>
      </c>
      <c r="Q3" s="5">
        <f t="shared" ref="Q3:Q66" si="4">(1-$B$3^(2*L3))/(1-$B$3^2)</f>
        <v>3.1852710173215351</v>
      </c>
      <c r="R3" s="5">
        <f t="shared" ref="R3:R66" si="5">O3-P3</f>
        <v>0.55101473205509777</v>
      </c>
      <c r="S3" s="5">
        <f t="shared" ref="S3:S66" si="6">R3^2</f>
        <v>0.30361723494175119</v>
      </c>
      <c r="T3" s="5">
        <f t="shared" ref="T3:T66" si="7">S3/Q3</f>
        <v>9.5319121447022148E-2</v>
      </c>
      <c r="AG3">
        <v>50</v>
      </c>
      <c r="AH3" s="6">
        <v>50</v>
      </c>
      <c r="AI3" s="7">
        <v>7</v>
      </c>
      <c r="AP3" s="6">
        <v>50</v>
      </c>
      <c r="AQ3" s="7">
        <v>0</v>
      </c>
    </row>
    <row r="4" spans="1:43" x14ac:dyDescent="0.3">
      <c r="J4">
        <v>55</v>
      </c>
      <c r="K4">
        <v>64</v>
      </c>
      <c r="L4" s="3">
        <v>2.0630136986301402</v>
      </c>
      <c r="M4">
        <f t="shared" si="0"/>
        <v>9</v>
      </c>
      <c r="N4" s="5">
        <f t="shared" si="1"/>
        <v>10.111289434569688</v>
      </c>
      <c r="O4" s="5">
        <f t="shared" si="2"/>
        <v>10.91192968894484</v>
      </c>
      <c r="P4" s="5">
        <f t="shared" si="3"/>
        <v>10.921482458262197</v>
      </c>
      <c r="Q4" s="5">
        <f t="shared" si="4"/>
        <v>1.9465229769278689</v>
      </c>
      <c r="R4" s="5">
        <f t="shared" si="5"/>
        <v>-9.5527693173576012E-3</v>
      </c>
      <c r="S4" s="5">
        <f t="shared" si="6"/>
        <v>9.1255401630648802E-5</v>
      </c>
      <c r="T4" s="5">
        <f t="shared" si="7"/>
        <v>4.688123526529037E-5</v>
      </c>
      <c r="AG4">
        <v>60</v>
      </c>
      <c r="AH4" s="6">
        <v>60</v>
      </c>
      <c r="AI4" s="7">
        <v>45</v>
      </c>
      <c r="AP4" s="6">
        <v>60</v>
      </c>
      <c r="AQ4" s="7">
        <v>11</v>
      </c>
    </row>
    <row r="5" spans="1:43" x14ac:dyDescent="0.3">
      <c r="A5" t="s">
        <v>13</v>
      </c>
      <c r="B5">
        <f>1/B7*SUM(T$2:T$1048576)</f>
        <v>0.10100082704524148</v>
      </c>
      <c r="J5">
        <v>67</v>
      </c>
      <c r="K5">
        <v>92</v>
      </c>
      <c r="L5" s="3">
        <v>4.8931506849315101</v>
      </c>
      <c r="M5">
        <f t="shared" si="0"/>
        <v>25</v>
      </c>
      <c r="N5" s="5">
        <f t="shared" si="1"/>
        <v>11.163838705961549</v>
      </c>
      <c r="O5" s="5">
        <f t="shared" si="2"/>
        <v>13.04270632366028</v>
      </c>
      <c r="P5" s="5">
        <f t="shared" si="3"/>
        <v>12.689536863540726</v>
      </c>
      <c r="Q5" s="5">
        <f t="shared" si="4"/>
        <v>3.9779199023135785</v>
      </c>
      <c r="R5" s="5">
        <f t="shared" si="5"/>
        <v>0.3531694601195543</v>
      </c>
      <c r="S5" s="5">
        <f t="shared" si="6"/>
        <v>0.12472866756113746</v>
      </c>
      <c r="T5" s="5">
        <f t="shared" si="7"/>
        <v>3.1355248628458968E-2</v>
      </c>
      <c r="AG5">
        <v>70</v>
      </c>
      <c r="AH5" s="6">
        <v>70</v>
      </c>
      <c r="AI5" s="7">
        <v>60</v>
      </c>
      <c r="AP5" s="6">
        <v>70</v>
      </c>
      <c r="AQ5" s="7">
        <v>23</v>
      </c>
    </row>
    <row r="6" spans="1:43" x14ac:dyDescent="0.3">
      <c r="A6" t="s">
        <v>17</v>
      </c>
      <c r="B6">
        <f>SQRT(B5)</f>
        <v>0.31780627282236185</v>
      </c>
      <c r="J6">
        <v>78</v>
      </c>
      <c r="K6">
        <v>126</v>
      </c>
      <c r="L6" s="3">
        <v>4.2821917808219201</v>
      </c>
      <c r="M6">
        <f t="shared" si="0"/>
        <v>48</v>
      </c>
      <c r="N6" s="5">
        <f t="shared" si="1"/>
        <v>12.034302965045693</v>
      </c>
      <c r="O6" s="5">
        <f t="shared" si="2"/>
        <v>15.16211915650932</v>
      </c>
      <c r="P6" s="5">
        <f t="shared" si="3"/>
        <v>13.205196875041665</v>
      </c>
      <c r="Q6" s="5">
        <f t="shared" si="4"/>
        <v>3.5924471348816684</v>
      </c>
      <c r="R6" s="5">
        <f t="shared" si="5"/>
        <v>1.956922281467655</v>
      </c>
      <c r="S6" s="5">
        <f t="shared" si="6"/>
        <v>3.8295448157045722</v>
      </c>
      <c r="T6" s="5">
        <f t="shared" si="7"/>
        <v>1.0659989338522899</v>
      </c>
      <c r="AG6">
        <v>80</v>
      </c>
      <c r="AH6" s="6">
        <v>80</v>
      </c>
      <c r="AI6" s="7">
        <v>93</v>
      </c>
      <c r="AP6" s="6">
        <v>80</v>
      </c>
      <c r="AQ6" s="7">
        <v>58</v>
      </c>
    </row>
    <row r="7" spans="1:43" x14ac:dyDescent="0.3">
      <c r="A7" t="s">
        <v>10</v>
      </c>
      <c r="B7">
        <f>COUNT(J:J)</f>
        <v>320</v>
      </c>
      <c r="J7">
        <v>84</v>
      </c>
      <c r="K7">
        <v>95</v>
      </c>
      <c r="L7" s="3">
        <v>1.7589041095890401</v>
      </c>
      <c r="M7">
        <f t="shared" si="0"/>
        <v>11</v>
      </c>
      <c r="N7" s="5">
        <f t="shared" si="1"/>
        <v>12.478614763781161</v>
      </c>
      <c r="O7" s="5">
        <f t="shared" si="2"/>
        <v>13.246720526198287</v>
      </c>
      <c r="P7" s="5">
        <f t="shared" si="3"/>
        <v>12.952034311924239</v>
      </c>
      <c r="Q7" s="5">
        <f t="shared" si="4"/>
        <v>1.6872063199053766</v>
      </c>
      <c r="R7" s="5">
        <f t="shared" si="5"/>
        <v>0.29468621427404784</v>
      </c>
      <c r="S7" s="5">
        <f t="shared" si="6"/>
        <v>8.6839964883170043E-2</v>
      </c>
      <c r="T7" s="5">
        <f t="shared" si="7"/>
        <v>5.1469677335040022E-2</v>
      </c>
      <c r="AG7">
        <v>90</v>
      </c>
      <c r="AH7" s="6">
        <v>90</v>
      </c>
      <c r="AI7" s="7">
        <v>68</v>
      </c>
      <c r="AP7" s="6">
        <v>90</v>
      </c>
      <c r="AQ7" s="7">
        <v>105</v>
      </c>
    </row>
    <row r="8" spans="1:43" x14ac:dyDescent="0.3">
      <c r="A8" t="s">
        <v>11</v>
      </c>
      <c r="B8">
        <f t="array" ref="B8">B7*(LN(2*PI()*B5)+1)+SUM(LN(Q$2:Q$321))-2*(B1-1)*SUM(LN(K$2:K$321))</f>
        <v>2108.9842044869006</v>
      </c>
      <c r="J8">
        <v>72</v>
      </c>
      <c r="K8">
        <v>72</v>
      </c>
      <c r="L8" s="3">
        <v>0.86301369863013699</v>
      </c>
      <c r="M8">
        <f t="shared" si="0"/>
        <v>0</v>
      </c>
      <c r="N8" s="5">
        <f t="shared" si="1"/>
        <v>11.569249197714678</v>
      </c>
      <c r="O8" s="5">
        <f t="shared" si="2"/>
        <v>11.569249197714678</v>
      </c>
      <c r="P8" s="5">
        <f t="shared" si="3"/>
        <v>11.850516366517626</v>
      </c>
      <c r="Q8" s="5">
        <f t="shared" si="4"/>
        <v>0.86957743891648509</v>
      </c>
      <c r="R8" s="5">
        <f t="shared" si="5"/>
        <v>-0.28126716880294822</v>
      </c>
      <c r="S8" s="5">
        <f t="shared" si="6"/>
        <v>7.9111220246426167E-2</v>
      </c>
      <c r="T8" s="5">
        <f t="shared" si="7"/>
        <v>9.0976624629315009E-2</v>
      </c>
      <c r="AG8">
        <v>100</v>
      </c>
      <c r="AH8" s="6">
        <v>100</v>
      </c>
      <c r="AI8" s="7">
        <v>23</v>
      </c>
      <c r="AP8" s="6">
        <v>100</v>
      </c>
      <c r="AQ8" s="7">
        <v>64</v>
      </c>
    </row>
    <row r="9" spans="1:43" x14ac:dyDescent="0.3">
      <c r="J9">
        <v>57</v>
      </c>
      <c r="K9">
        <v>69</v>
      </c>
      <c r="L9" s="3">
        <v>2.2602739726027399</v>
      </c>
      <c r="M9">
        <f t="shared" si="0"/>
        <v>12</v>
      </c>
      <c r="N9" s="5">
        <f t="shared" si="1"/>
        <v>10.295558368771676</v>
      </c>
      <c r="O9" s="5">
        <f t="shared" si="2"/>
        <v>11.328084676137626</v>
      </c>
      <c r="P9" s="5">
        <f t="shared" si="3"/>
        <v>11.15638823755722</v>
      </c>
      <c r="Q9" s="5">
        <f t="shared" si="4"/>
        <v>2.1100426165313357</v>
      </c>
      <c r="R9" s="5">
        <f t="shared" si="5"/>
        <v>0.17169643858040651</v>
      </c>
      <c r="S9" s="5">
        <f t="shared" si="6"/>
        <v>2.9479667021195304E-2</v>
      </c>
      <c r="T9" s="5">
        <f t="shared" si="7"/>
        <v>1.3971123990688132E-2</v>
      </c>
      <c r="AG9">
        <v>110</v>
      </c>
      <c r="AH9" s="6">
        <v>110</v>
      </c>
      <c r="AI9" s="7">
        <v>10</v>
      </c>
      <c r="AP9" s="6">
        <v>110</v>
      </c>
      <c r="AQ9" s="7">
        <v>26</v>
      </c>
    </row>
    <row r="10" spans="1:43" x14ac:dyDescent="0.3">
      <c r="J10">
        <v>63</v>
      </c>
      <c r="K10">
        <v>81</v>
      </c>
      <c r="L10" s="3">
        <v>3.7698630136986302</v>
      </c>
      <c r="M10">
        <f t="shared" si="0"/>
        <v>18</v>
      </c>
      <c r="N10" s="5">
        <f t="shared" si="1"/>
        <v>10.826409458993362</v>
      </c>
      <c r="O10" s="5">
        <f t="shared" si="2"/>
        <v>12.258896558349115</v>
      </c>
      <c r="P10" s="5">
        <f t="shared" si="3"/>
        <v>12.102587580037152</v>
      </c>
      <c r="Q10" s="5">
        <f t="shared" si="4"/>
        <v>3.248122821693471</v>
      </c>
      <c r="R10" s="5">
        <f t="shared" si="5"/>
        <v>0.15630897831196222</v>
      </c>
      <c r="S10" s="5">
        <f t="shared" si="6"/>
        <v>2.4432496700929476E-2</v>
      </c>
      <c r="T10" s="5">
        <f t="shared" si="7"/>
        <v>7.5220359703612209E-3</v>
      </c>
      <c r="AG10">
        <v>120</v>
      </c>
      <c r="AH10" s="6">
        <v>120</v>
      </c>
      <c r="AI10" s="7">
        <v>5</v>
      </c>
      <c r="AP10" s="6">
        <v>120</v>
      </c>
      <c r="AQ10" s="7">
        <v>13</v>
      </c>
    </row>
    <row r="11" spans="1:43" x14ac:dyDescent="0.3">
      <c r="J11">
        <v>68</v>
      </c>
      <c r="K11">
        <v>77</v>
      </c>
      <c r="L11" s="3">
        <v>4.7698630136986298</v>
      </c>
      <c r="M11">
        <f t="shared" si="0"/>
        <v>9</v>
      </c>
      <c r="N11" s="5">
        <f t="shared" si="1"/>
        <v>11.246319414256885</v>
      </c>
      <c r="O11" s="5">
        <f t="shared" si="2"/>
        <v>11.958303658720277</v>
      </c>
      <c r="P11" s="5">
        <f t="shared" si="3"/>
        <v>12.719088500182679</v>
      </c>
      <c r="Q11" s="5">
        <f t="shared" si="4"/>
        <v>3.902254663451683</v>
      </c>
      <c r="R11" s="5">
        <f t="shared" si="5"/>
        <v>-0.76078484146240122</v>
      </c>
      <c r="S11" s="5">
        <f t="shared" si="6"/>
        <v>0.57879357499897099</v>
      </c>
      <c r="T11" s="5">
        <f t="shared" si="7"/>
        <v>0.14832286073482645</v>
      </c>
      <c r="AG11">
        <v>130</v>
      </c>
      <c r="AH11" s="6">
        <v>130</v>
      </c>
      <c r="AI11" s="7">
        <v>4</v>
      </c>
      <c r="AP11" s="6">
        <v>130</v>
      </c>
      <c r="AQ11" s="7">
        <v>6</v>
      </c>
    </row>
    <row r="12" spans="1:43" x14ac:dyDescent="0.3">
      <c r="J12">
        <v>76</v>
      </c>
      <c r="K12">
        <v>96</v>
      </c>
      <c r="L12" s="3">
        <v>9.6986301369862993</v>
      </c>
      <c r="M12">
        <f t="shared" si="0"/>
        <v>20</v>
      </c>
      <c r="N12" s="5">
        <f t="shared" si="1"/>
        <v>11.881717390115258</v>
      </c>
      <c r="O12" s="5">
        <f t="shared" si="2"/>
        <v>13.313875531376558</v>
      </c>
      <c r="P12" s="5">
        <f t="shared" si="3"/>
        <v>14.245660120893909</v>
      </c>
      <c r="Q12" s="5">
        <f t="shared" si="4"/>
        <v>6.2399245325008277</v>
      </c>
      <c r="R12" s="5">
        <f t="shared" si="5"/>
        <v>-0.93178458951735088</v>
      </c>
      <c r="S12" s="5">
        <f t="shared" si="6"/>
        <v>0.86822252126201804</v>
      </c>
      <c r="T12" s="5">
        <f t="shared" si="7"/>
        <v>0.13913990734020193</v>
      </c>
      <c r="AG12">
        <v>140</v>
      </c>
      <c r="AH12" s="6">
        <v>140</v>
      </c>
      <c r="AI12" s="7">
        <v>2</v>
      </c>
      <c r="AP12" s="6">
        <v>140</v>
      </c>
      <c r="AQ12" s="7">
        <v>8</v>
      </c>
    </row>
    <row r="13" spans="1:43" x14ac:dyDescent="0.3">
      <c r="J13">
        <v>82</v>
      </c>
      <c r="K13">
        <v>99</v>
      </c>
      <c r="L13" s="3">
        <v>6.0712328767123296</v>
      </c>
      <c r="M13">
        <f t="shared" si="0"/>
        <v>17</v>
      </c>
      <c r="N13" s="5">
        <f t="shared" si="1"/>
        <v>12.332663580851529</v>
      </c>
      <c r="O13" s="5">
        <f t="shared" si="2"/>
        <v>13.512888663042808</v>
      </c>
      <c r="P13" s="5">
        <f t="shared" si="3"/>
        <v>13.828701120208347</v>
      </c>
      <c r="Q13" s="5">
        <f t="shared" si="4"/>
        <v>4.6503554805099805</v>
      </c>
      <c r="R13" s="5">
        <f t="shared" si="5"/>
        <v>-0.31581245716553852</v>
      </c>
      <c r="S13" s="5">
        <f t="shared" si="6"/>
        <v>9.9737508100935096E-2</v>
      </c>
      <c r="T13" s="5">
        <f t="shared" si="7"/>
        <v>2.1447286883538932E-2</v>
      </c>
      <c r="AG13">
        <v>150</v>
      </c>
      <c r="AH13" s="6">
        <v>150</v>
      </c>
      <c r="AI13" s="7">
        <v>2</v>
      </c>
      <c r="AP13" s="6">
        <v>150</v>
      </c>
      <c r="AQ13" s="7">
        <v>4</v>
      </c>
    </row>
    <row r="14" spans="1:43" x14ac:dyDescent="0.3">
      <c r="J14">
        <v>74</v>
      </c>
      <c r="K14">
        <v>73</v>
      </c>
      <c r="L14" s="3">
        <v>0.76986301369862997</v>
      </c>
      <c r="M14">
        <f t="shared" si="0"/>
        <v>-1</v>
      </c>
      <c r="N14" s="5">
        <f t="shared" si="1"/>
        <v>11.72673414936113</v>
      </c>
      <c r="O14" s="5">
        <f t="shared" si="2"/>
        <v>11.648311176718506</v>
      </c>
      <c r="P14" s="5">
        <f t="shared" si="3"/>
        <v>11.971616518283733</v>
      </c>
      <c r="Q14" s="5">
        <f t="shared" si="4"/>
        <v>0.77973411351571353</v>
      </c>
      <c r="R14" s="5">
        <f t="shared" si="5"/>
        <v>-0.32330534156522717</v>
      </c>
      <c r="S14" s="5">
        <f t="shared" si="6"/>
        <v>0.1045263438846082</v>
      </c>
      <c r="T14" s="5">
        <f t="shared" si="7"/>
        <v>0.13405382946927041</v>
      </c>
      <c r="AG14">
        <v>160</v>
      </c>
      <c r="AH14" s="6">
        <v>160</v>
      </c>
      <c r="AI14" s="7">
        <v>0</v>
      </c>
      <c r="AP14" s="6">
        <v>160</v>
      </c>
      <c r="AQ14" s="7">
        <v>1</v>
      </c>
    </row>
    <row r="15" spans="1:43" x14ac:dyDescent="0.3">
      <c r="J15">
        <v>54</v>
      </c>
      <c r="K15">
        <v>89</v>
      </c>
      <c r="L15" s="3">
        <v>6.7726027397260298</v>
      </c>
      <c r="M15">
        <f t="shared" si="0"/>
        <v>35</v>
      </c>
      <c r="N15" s="5">
        <f t="shared" si="1"/>
        <v>10.017664566732115</v>
      </c>
      <c r="O15" s="5">
        <f t="shared" si="2"/>
        <v>12.834711968617309</v>
      </c>
      <c r="P15" s="5">
        <f t="shared" si="3"/>
        <v>12.389705882321273</v>
      </c>
      <c r="Q15" s="5">
        <f t="shared" si="4"/>
        <v>5.0103260543683747</v>
      </c>
      <c r="R15" s="5">
        <f t="shared" si="5"/>
        <v>0.44500608629603633</v>
      </c>
      <c r="S15" s="5">
        <f t="shared" si="6"/>
        <v>0.19803041684051534</v>
      </c>
      <c r="T15" s="5">
        <f t="shared" si="7"/>
        <v>3.9524457029669294E-2</v>
      </c>
      <c r="AG15">
        <v>170</v>
      </c>
      <c r="AH15" s="6">
        <v>170</v>
      </c>
      <c r="AI15" s="7">
        <v>0</v>
      </c>
      <c r="AP15" s="6">
        <v>170</v>
      </c>
      <c r="AQ15" s="7">
        <v>0</v>
      </c>
    </row>
    <row r="16" spans="1:43" x14ac:dyDescent="0.3">
      <c r="J16">
        <v>78</v>
      </c>
      <c r="K16">
        <v>83</v>
      </c>
      <c r="L16" s="3">
        <v>1.89041095890411</v>
      </c>
      <c r="M16">
        <f t="shared" si="0"/>
        <v>5</v>
      </c>
      <c r="N16" s="5">
        <f t="shared" si="1"/>
        <v>12.034302965045693</v>
      </c>
      <c r="O16" s="5">
        <f t="shared" si="2"/>
        <v>12.40589959875015</v>
      </c>
      <c r="P16" s="5">
        <f t="shared" si="3"/>
        <v>12.586125198039685</v>
      </c>
      <c r="Q16" s="5">
        <f t="shared" si="4"/>
        <v>1.8004336580022204</v>
      </c>
      <c r="R16" s="5">
        <f t="shared" si="5"/>
        <v>-0.18022559928953541</v>
      </c>
      <c r="S16" s="5">
        <f t="shared" si="6"/>
        <v>3.2481266639272185E-2</v>
      </c>
      <c r="T16" s="5">
        <f t="shared" si="7"/>
        <v>1.8040801722910317E-2</v>
      </c>
      <c r="AG16">
        <v>180</v>
      </c>
      <c r="AH16" s="6">
        <v>180</v>
      </c>
      <c r="AI16" s="7">
        <v>1</v>
      </c>
      <c r="AP16" s="6">
        <v>180</v>
      </c>
      <c r="AQ16" s="7">
        <v>1</v>
      </c>
    </row>
    <row r="17" spans="10:43" ht="15" thickBot="1" x14ac:dyDescent="0.35">
      <c r="J17">
        <v>55</v>
      </c>
      <c r="K17">
        <v>58</v>
      </c>
      <c r="L17" s="3">
        <v>0.82739726027397298</v>
      </c>
      <c r="M17">
        <f t="shared" si="0"/>
        <v>3</v>
      </c>
      <c r="N17" s="5">
        <f t="shared" si="1"/>
        <v>10.111289434569688</v>
      </c>
      <c r="O17" s="5">
        <f t="shared" si="2"/>
        <v>10.386257901357862</v>
      </c>
      <c r="P17" s="5">
        <f t="shared" si="3"/>
        <v>10.447568741808897</v>
      </c>
      <c r="Q17" s="5">
        <f t="shared" si="4"/>
        <v>0.83533679445160047</v>
      </c>
      <c r="R17" s="5">
        <f t="shared" si="5"/>
        <v>-6.1310840451035631E-2</v>
      </c>
      <c r="S17" s="5">
        <f t="shared" si="6"/>
        <v>3.7590191568123471E-3</v>
      </c>
      <c r="T17" s="5">
        <f t="shared" si="7"/>
        <v>4.5000042878275788E-3</v>
      </c>
      <c r="AH17" s="8" t="s">
        <v>20</v>
      </c>
      <c r="AI17" s="8">
        <v>0</v>
      </c>
      <c r="AP17" s="8" t="s">
        <v>20</v>
      </c>
      <c r="AQ17" s="8">
        <v>0</v>
      </c>
    </row>
    <row r="18" spans="10:43" x14ac:dyDescent="0.3">
      <c r="J18">
        <v>91</v>
      </c>
      <c r="K18">
        <v>102</v>
      </c>
      <c r="L18" s="3">
        <v>1.77260273972603</v>
      </c>
      <c r="M18">
        <f t="shared" si="0"/>
        <v>11</v>
      </c>
      <c r="N18" s="5">
        <f t="shared" si="1"/>
        <v>12.973827390957851</v>
      </c>
      <c r="O18" s="5">
        <f t="shared" si="2"/>
        <v>13.708360477997012</v>
      </c>
      <c r="P18" s="5">
        <f t="shared" si="3"/>
        <v>13.403722383184922</v>
      </c>
      <c r="Q18" s="5">
        <f t="shared" si="4"/>
        <v>1.6990792078853993</v>
      </c>
      <c r="R18" s="5">
        <f t="shared" si="5"/>
        <v>0.30463809481208948</v>
      </c>
      <c r="S18" s="5">
        <f t="shared" si="6"/>
        <v>9.2804368810739613E-2</v>
      </c>
      <c r="T18" s="5">
        <f t="shared" si="7"/>
        <v>5.46203899029757E-2</v>
      </c>
      <c r="AG18">
        <v>8</v>
      </c>
      <c r="AH18" s="9" t="s">
        <v>19</v>
      </c>
      <c r="AI18" s="9" t="s">
        <v>21</v>
      </c>
      <c r="AP18" s="9" t="s">
        <v>19</v>
      </c>
      <c r="AQ18" s="9" t="s">
        <v>21</v>
      </c>
    </row>
    <row r="19" spans="10:43" x14ac:dyDescent="0.3">
      <c r="J19">
        <v>85</v>
      </c>
      <c r="K19">
        <v>88</v>
      </c>
      <c r="L19" s="3">
        <v>0.90958904109589001</v>
      </c>
      <c r="M19">
        <f t="shared" si="0"/>
        <v>3</v>
      </c>
      <c r="N19" s="5">
        <f t="shared" si="1"/>
        <v>12.550818915462752</v>
      </c>
      <c r="O19" s="5">
        <f t="shared" si="2"/>
        <v>12.764459273629754</v>
      </c>
      <c r="P19" s="5">
        <f t="shared" si="3"/>
        <v>12.79788427249102</v>
      </c>
      <c r="Q19" s="5">
        <f t="shared" si="4"/>
        <v>0.91414698830089858</v>
      </c>
      <c r="R19" s="5">
        <f t="shared" si="5"/>
        <v>-3.342499886126582E-2</v>
      </c>
      <c r="S19" s="5">
        <f t="shared" si="6"/>
        <v>1.1172305488756213E-3</v>
      </c>
      <c r="T19" s="5">
        <f t="shared" si="7"/>
        <v>1.2221563525053984E-3</v>
      </c>
      <c r="AG19">
        <v>9</v>
      </c>
      <c r="AH19" s="6">
        <v>8</v>
      </c>
      <c r="AI19" s="7">
        <v>0</v>
      </c>
      <c r="AP19" s="6">
        <v>8</v>
      </c>
      <c r="AQ19" s="7">
        <v>0</v>
      </c>
    </row>
    <row r="20" spans="10:43" x14ac:dyDescent="0.3">
      <c r="J20">
        <v>179</v>
      </c>
      <c r="K20">
        <v>179</v>
      </c>
      <c r="L20" s="3">
        <v>0.57534246575342496</v>
      </c>
      <c r="M20">
        <f t="shared" si="0"/>
        <v>0</v>
      </c>
      <c r="N20" s="5">
        <f t="shared" si="1"/>
        <v>17.872477603408033</v>
      </c>
      <c r="O20" s="5">
        <f t="shared" si="2"/>
        <v>17.872477603408033</v>
      </c>
      <c r="P20" s="5">
        <f t="shared" si="3"/>
        <v>17.860620478162499</v>
      </c>
      <c r="Q20" s="5">
        <f t="shared" si="4"/>
        <v>0.58905415075494671</v>
      </c>
      <c r="R20" s="5">
        <f t="shared" si="5"/>
        <v>1.185712524553395E-2</v>
      </c>
      <c r="S20" s="5">
        <f t="shared" si="6"/>
        <v>1.4059141908827854E-4</v>
      </c>
      <c r="T20" s="5">
        <f t="shared" si="7"/>
        <v>2.3867316596970416E-4</v>
      </c>
      <c r="AG20">
        <v>10</v>
      </c>
      <c r="AH20" s="6">
        <v>9</v>
      </c>
      <c r="AI20" s="7">
        <v>1</v>
      </c>
      <c r="AP20" s="6">
        <v>9</v>
      </c>
      <c r="AQ20" s="7">
        <v>0</v>
      </c>
    </row>
    <row r="21" spans="10:43" x14ac:dyDescent="0.3">
      <c r="J21">
        <v>70</v>
      </c>
      <c r="K21">
        <v>83</v>
      </c>
      <c r="L21" s="3">
        <v>4.8821917808219197</v>
      </c>
      <c r="M21">
        <f t="shared" si="0"/>
        <v>13</v>
      </c>
      <c r="N21" s="5">
        <f t="shared" si="1"/>
        <v>11.409150933183117</v>
      </c>
      <c r="O21" s="5">
        <f t="shared" si="2"/>
        <v>12.40589959875015</v>
      </c>
      <c r="P21" s="5">
        <f t="shared" si="3"/>
        <v>12.872929867262801</v>
      </c>
      <c r="Q21" s="5">
        <f t="shared" si="4"/>
        <v>3.9712365530068965</v>
      </c>
      <c r="R21" s="5">
        <f t="shared" si="5"/>
        <v>-0.4670302685126515</v>
      </c>
      <c r="S21" s="5">
        <f t="shared" si="6"/>
        <v>0.21811727170699935</v>
      </c>
      <c r="T21" s="5">
        <f t="shared" si="7"/>
        <v>5.4924270764441806E-2</v>
      </c>
      <c r="AG21">
        <v>11</v>
      </c>
      <c r="AH21" s="6">
        <v>10</v>
      </c>
      <c r="AI21" s="7">
        <v>14</v>
      </c>
      <c r="AP21" s="6">
        <v>10</v>
      </c>
      <c r="AQ21" s="7">
        <v>2</v>
      </c>
    </row>
    <row r="22" spans="10:43" x14ac:dyDescent="0.3">
      <c r="J22">
        <v>72</v>
      </c>
      <c r="K22">
        <v>84</v>
      </c>
      <c r="L22" s="3">
        <v>2.77534246575342</v>
      </c>
      <c r="M22">
        <f t="shared" si="0"/>
        <v>12</v>
      </c>
      <c r="N22" s="5">
        <f t="shared" si="1"/>
        <v>11.569249197714678</v>
      </c>
      <c r="O22" s="5">
        <f t="shared" si="2"/>
        <v>12.478614763781161</v>
      </c>
      <c r="P22" s="5">
        <f t="shared" si="3"/>
        <v>12.427155972300215</v>
      </c>
      <c r="Q22" s="5">
        <f t="shared" si="4"/>
        <v>2.520276812015541</v>
      </c>
      <c r="R22" s="5">
        <f t="shared" si="5"/>
        <v>5.1458791480946786E-2</v>
      </c>
      <c r="S22" s="5">
        <f t="shared" si="6"/>
        <v>2.6480072206795614E-3</v>
      </c>
      <c r="T22" s="5">
        <f t="shared" si="7"/>
        <v>1.0506811029864099E-3</v>
      </c>
      <c r="AG22">
        <v>12</v>
      </c>
      <c r="AH22" s="6">
        <v>11</v>
      </c>
      <c r="AI22" s="7">
        <v>49</v>
      </c>
      <c r="AP22" s="6">
        <v>11</v>
      </c>
      <c r="AQ22" s="7">
        <v>17</v>
      </c>
    </row>
    <row r="23" spans="10:43" x14ac:dyDescent="0.3">
      <c r="J23">
        <v>89</v>
      </c>
      <c r="K23">
        <v>88</v>
      </c>
      <c r="L23" s="3">
        <v>0.106849315068493</v>
      </c>
      <c r="M23">
        <f t="shared" si="0"/>
        <v>-1</v>
      </c>
      <c r="N23" s="5">
        <f t="shared" si="1"/>
        <v>12.834711968617309</v>
      </c>
      <c r="O23" s="5">
        <f t="shared" si="2"/>
        <v>12.764459273629754</v>
      </c>
      <c r="P23" s="5">
        <f t="shared" si="3"/>
        <v>12.862692236647058</v>
      </c>
      <c r="Q23" s="5">
        <f t="shared" si="4"/>
        <v>0.11230036309025904</v>
      </c>
      <c r="R23" s="5">
        <f t="shared" si="5"/>
        <v>-9.8232963017304442E-2</v>
      </c>
      <c r="S23" s="5">
        <f t="shared" si="6"/>
        <v>9.6497150231591028E-3</v>
      </c>
      <c r="T23" s="5">
        <f t="shared" si="7"/>
        <v>8.5927727726074654E-2</v>
      </c>
      <c r="AG23">
        <v>13</v>
      </c>
      <c r="AH23" s="6">
        <v>12</v>
      </c>
      <c r="AI23" s="7">
        <v>119</v>
      </c>
      <c r="AP23" s="6">
        <v>12</v>
      </c>
      <c r="AQ23" s="7">
        <v>53</v>
      </c>
    </row>
    <row r="24" spans="10:43" x14ac:dyDescent="0.3">
      <c r="J24">
        <v>45</v>
      </c>
      <c r="K24">
        <v>76</v>
      </c>
      <c r="L24" s="3">
        <v>3.7671232876712302</v>
      </c>
      <c r="M24">
        <f t="shared" si="0"/>
        <v>31</v>
      </c>
      <c r="N24" s="5">
        <f t="shared" si="1"/>
        <v>9.1244606809815121</v>
      </c>
      <c r="O24" s="5">
        <f t="shared" si="2"/>
        <v>11.881717390115258</v>
      </c>
      <c r="P24" s="5">
        <f t="shared" si="3"/>
        <v>10.725033439757876</v>
      </c>
      <c r="Q24" s="5">
        <f t="shared" si="4"/>
        <v>3.2462276065843434</v>
      </c>
      <c r="R24" s="5">
        <f t="shared" si="5"/>
        <v>1.1566839503573814</v>
      </c>
      <c r="S24" s="5">
        <f t="shared" si="6"/>
        <v>1.3379177610143571</v>
      </c>
      <c r="T24" s="5">
        <f t="shared" si="7"/>
        <v>0.41214539556642615</v>
      </c>
      <c r="AG24">
        <v>14</v>
      </c>
      <c r="AH24" s="6">
        <v>13</v>
      </c>
      <c r="AI24" s="7">
        <v>95</v>
      </c>
      <c r="AP24" s="6">
        <v>13</v>
      </c>
      <c r="AQ24" s="7">
        <v>133</v>
      </c>
    </row>
    <row r="25" spans="10:43" x14ac:dyDescent="0.3">
      <c r="J25">
        <v>70</v>
      </c>
      <c r="K25">
        <v>76</v>
      </c>
      <c r="L25" s="3">
        <v>1.7616438356164399</v>
      </c>
      <c r="M25">
        <f t="shared" si="0"/>
        <v>6</v>
      </c>
      <c r="N25" s="5">
        <f t="shared" si="1"/>
        <v>11.409150933183117</v>
      </c>
      <c r="O25" s="5">
        <f t="shared" si="2"/>
        <v>11.881717390115258</v>
      </c>
      <c r="P25" s="5">
        <f t="shared" si="3"/>
        <v>11.984242471889095</v>
      </c>
      <c r="Q25" s="5">
        <f t="shared" si="4"/>
        <v>1.6895823626703075</v>
      </c>
      <c r="R25" s="5">
        <f t="shared" si="5"/>
        <v>-0.10252508177383746</v>
      </c>
      <c r="S25" s="5">
        <f t="shared" si="6"/>
        <v>1.0511392392732057E-2</v>
      </c>
      <c r="T25" s="5">
        <f t="shared" si="7"/>
        <v>6.2212962356681346E-3</v>
      </c>
      <c r="AG25">
        <v>15</v>
      </c>
      <c r="AH25" s="6">
        <v>14</v>
      </c>
      <c r="AI25" s="7">
        <v>24</v>
      </c>
      <c r="AP25" s="6">
        <v>14</v>
      </c>
      <c r="AQ25" s="7">
        <v>73</v>
      </c>
    </row>
    <row r="26" spans="10:43" x14ac:dyDescent="0.3">
      <c r="J26">
        <v>78</v>
      </c>
      <c r="K26">
        <v>84</v>
      </c>
      <c r="L26" s="3">
        <v>1.84383561643836</v>
      </c>
      <c r="M26">
        <f t="shared" si="0"/>
        <v>6</v>
      </c>
      <c r="N26" s="5">
        <f t="shared" si="1"/>
        <v>12.034302965045693</v>
      </c>
      <c r="O26" s="5">
        <f t="shared" si="2"/>
        <v>12.478614763781161</v>
      </c>
      <c r="P26" s="5">
        <f t="shared" si="3"/>
        <v>12.573223265737495</v>
      </c>
      <c r="Q26" s="5">
        <f t="shared" si="4"/>
        <v>1.7605239024928356</v>
      </c>
      <c r="R26" s="5">
        <f t="shared" si="5"/>
        <v>-9.4608501956333413E-2</v>
      </c>
      <c r="S26" s="5">
        <f t="shared" si="6"/>
        <v>8.9507686424215426E-3</v>
      </c>
      <c r="T26" s="5">
        <f t="shared" si="7"/>
        <v>5.0841505927568444E-3</v>
      </c>
      <c r="AG26">
        <v>16</v>
      </c>
      <c r="AH26" s="6">
        <v>15</v>
      </c>
      <c r="AI26" s="7">
        <v>9</v>
      </c>
      <c r="AP26" s="6">
        <v>15</v>
      </c>
      <c r="AQ26" s="7">
        <v>22</v>
      </c>
    </row>
    <row r="27" spans="10:43" x14ac:dyDescent="0.3">
      <c r="J27">
        <v>57</v>
      </c>
      <c r="K27">
        <v>87</v>
      </c>
      <c r="L27" s="3">
        <v>10.9506849315068</v>
      </c>
      <c r="M27">
        <f t="shared" si="0"/>
        <v>30</v>
      </c>
      <c r="N27" s="5">
        <f t="shared" si="1"/>
        <v>10.295558368771676</v>
      </c>
      <c r="O27" s="5">
        <f t="shared" si="2"/>
        <v>12.693732053963723</v>
      </c>
      <c r="P27" s="5">
        <f t="shared" si="3"/>
        <v>13.610884141898886</v>
      </c>
      <c r="Q27" s="5">
        <f t="shared" si="4"/>
        <v>6.6542655849378987</v>
      </c>
      <c r="R27" s="5">
        <f t="shared" si="5"/>
        <v>-0.9171520879351629</v>
      </c>
      <c r="S27" s="5">
        <f t="shared" si="6"/>
        <v>0.8411679524038288</v>
      </c>
      <c r="T27" s="5">
        <f t="shared" si="7"/>
        <v>0.12641033659790107</v>
      </c>
      <c r="AG27">
        <v>17</v>
      </c>
      <c r="AH27" s="6">
        <v>16</v>
      </c>
      <c r="AI27" s="7">
        <v>6</v>
      </c>
      <c r="AP27" s="6">
        <v>16</v>
      </c>
      <c r="AQ27" s="7">
        <v>14</v>
      </c>
    </row>
    <row r="28" spans="10:43" x14ac:dyDescent="0.3">
      <c r="J28">
        <v>77</v>
      </c>
      <c r="K28">
        <v>109</v>
      </c>
      <c r="L28" s="3">
        <v>5.97260273972603</v>
      </c>
      <c r="M28">
        <f t="shared" si="0"/>
        <v>32</v>
      </c>
      <c r="N28" s="5">
        <f t="shared" si="1"/>
        <v>11.958303658720277</v>
      </c>
      <c r="O28" s="5">
        <f t="shared" si="2"/>
        <v>14.15159098204302</v>
      </c>
      <c r="P28" s="5">
        <f t="shared" si="3"/>
        <v>13.540791815277139</v>
      </c>
      <c r="Q28" s="5">
        <f t="shared" si="4"/>
        <v>4.5974162403459857</v>
      </c>
      <c r="R28" s="5">
        <f t="shared" si="5"/>
        <v>0.6107991667658812</v>
      </c>
      <c r="S28" s="5">
        <f t="shared" si="6"/>
        <v>0.37307562212189477</v>
      </c>
      <c r="T28" s="5">
        <f t="shared" si="7"/>
        <v>8.1148976428947056E-2</v>
      </c>
      <c r="AG28">
        <v>18</v>
      </c>
      <c r="AH28" s="6">
        <v>17</v>
      </c>
      <c r="AI28" s="7">
        <v>2</v>
      </c>
      <c r="AP28" s="6">
        <v>17</v>
      </c>
      <c r="AQ28" s="7">
        <v>5</v>
      </c>
    </row>
    <row r="29" spans="10:43" x14ac:dyDescent="0.3">
      <c r="J29">
        <v>82</v>
      </c>
      <c r="K29">
        <v>94</v>
      </c>
      <c r="L29" s="3">
        <v>4.7698630136986298</v>
      </c>
      <c r="M29">
        <f t="shared" si="0"/>
        <v>12</v>
      </c>
      <c r="N29" s="5">
        <f t="shared" si="1"/>
        <v>12.332663580851529</v>
      </c>
      <c r="O29" s="5">
        <f t="shared" si="2"/>
        <v>13.179145449038572</v>
      </c>
      <c r="P29" s="5">
        <f t="shared" si="3"/>
        <v>13.549611414308725</v>
      </c>
      <c r="Q29" s="5">
        <f t="shared" si="4"/>
        <v>3.902254663451683</v>
      </c>
      <c r="R29" s="5">
        <f t="shared" si="5"/>
        <v>-0.37046596527015296</v>
      </c>
      <c r="S29" s="5">
        <f t="shared" si="6"/>
        <v>0.13724503142354619</v>
      </c>
      <c r="T29" s="5">
        <f t="shared" si="7"/>
        <v>3.5170700853784896E-2</v>
      </c>
      <c r="AH29" s="6">
        <v>18</v>
      </c>
      <c r="AI29" s="7">
        <v>1</v>
      </c>
      <c r="AP29" s="6">
        <v>18</v>
      </c>
      <c r="AQ29" s="7">
        <v>1</v>
      </c>
    </row>
    <row r="30" spans="10:43" ht="15" thickBot="1" x14ac:dyDescent="0.35">
      <c r="J30">
        <v>112</v>
      </c>
      <c r="K30">
        <v>130</v>
      </c>
      <c r="L30" s="3">
        <v>2.7671232876712302</v>
      </c>
      <c r="M30">
        <f t="shared" si="0"/>
        <v>18</v>
      </c>
      <c r="N30" s="5">
        <f t="shared" si="1"/>
        <v>14.336380576737991</v>
      </c>
      <c r="O30" s="5">
        <f t="shared" si="2"/>
        <v>15.387957640276321</v>
      </c>
      <c r="P30" s="5">
        <f t="shared" si="3"/>
        <v>14.792787168973597</v>
      </c>
      <c r="Q30" s="5">
        <f t="shared" si="4"/>
        <v>2.5139155579776959</v>
      </c>
      <c r="R30" s="5">
        <f t="shared" si="5"/>
        <v>0.59517047130272438</v>
      </c>
      <c r="S30" s="5">
        <f t="shared" si="6"/>
        <v>0.35422788991070708</v>
      </c>
      <c r="T30" s="5">
        <f t="shared" si="7"/>
        <v>0.14090683706005763</v>
      </c>
      <c r="AH30" s="8" t="s">
        <v>20</v>
      </c>
      <c r="AI30" s="8">
        <v>0</v>
      </c>
      <c r="AP30" s="8" t="s">
        <v>20</v>
      </c>
      <c r="AQ30" s="8">
        <v>0</v>
      </c>
    </row>
    <row r="31" spans="10:43" x14ac:dyDescent="0.3">
      <c r="J31">
        <v>72</v>
      </c>
      <c r="K31">
        <v>92</v>
      </c>
      <c r="L31" s="3">
        <v>6.0767123287671199</v>
      </c>
      <c r="M31">
        <f t="shared" si="0"/>
        <v>20</v>
      </c>
      <c r="N31" s="5">
        <f t="shared" si="1"/>
        <v>11.569249197714678</v>
      </c>
      <c r="O31" s="5">
        <f t="shared" si="2"/>
        <v>13.04270632366028</v>
      </c>
      <c r="P31" s="5">
        <f t="shared" si="3"/>
        <v>13.287590404168123</v>
      </c>
      <c r="Q31" s="5">
        <f t="shared" si="4"/>
        <v>4.6532793477850456</v>
      </c>
      <c r="R31" s="5">
        <f t="shared" si="5"/>
        <v>-0.24488408050784294</v>
      </c>
      <c r="S31" s="5">
        <f t="shared" si="6"/>
        <v>5.9968212886171698E-2</v>
      </c>
      <c r="T31" s="5">
        <f t="shared" si="7"/>
        <v>1.2887301278122596E-2</v>
      </c>
    </row>
    <row r="32" spans="10:43" x14ac:dyDescent="0.3">
      <c r="J32">
        <v>70</v>
      </c>
      <c r="K32">
        <v>72</v>
      </c>
      <c r="L32" s="3">
        <v>0.82739726027397298</v>
      </c>
      <c r="M32">
        <f t="shared" si="0"/>
        <v>2</v>
      </c>
      <c r="N32" s="5">
        <f t="shared" si="1"/>
        <v>11.409150933183117</v>
      </c>
      <c r="O32" s="5">
        <f t="shared" si="2"/>
        <v>11.569249197714678</v>
      </c>
      <c r="P32" s="5">
        <f t="shared" si="3"/>
        <v>11.686364638603123</v>
      </c>
      <c r="Q32" s="5">
        <f t="shared" si="4"/>
        <v>0.83533679445160047</v>
      </c>
      <c r="R32" s="5">
        <f t="shared" si="5"/>
        <v>-0.11711544088844583</v>
      </c>
      <c r="S32" s="5">
        <f t="shared" si="6"/>
        <v>1.371602649449505E-2</v>
      </c>
      <c r="T32" s="5">
        <f t="shared" si="7"/>
        <v>1.6419756181696315E-2</v>
      </c>
    </row>
    <row r="33" spans="10:20" x14ac:dyDescent="0.3">
      <c r="J33">
        <v>76</v>
      </c>
      <c r="K33">
        <v>84</v>
      </c>
      <c r="L33" s="3">
        <v>5.9643835616438396</v>
      </c>
      <c r="M33">
        <f t="shared" si="0"/>
        <v>8</v>
      </c>
      <c r="N33" s="5">
        <f t="shared" si="1"/>
        <v>11.881717390115258</v>
      </c>
      <c r="O33" s="5">
        <f t="shared" si="2"/>
        <v>12.478614763781161</v>
      </c>
      <c r="P33" s="5">
        <f t="shared" si="3"/>
        <v>13.48421599264236</v>
      </c>
      <c r="Q33" s="5">
        <f t="shared" si="4"/>
        <v>4.5929780436775962</v>
      </c>
      <c r="R33" s="5">
        <f t="shared" si="5"/>
        <v>-1.0056012288611988</v>
      </c>
      <c r="S33" s="5">
        <f t="shared" si="6"/>
        <v>1.0112338314871532</v>
      </c>
      <c r="T33" s="5">
        <f t="shared" si="7"/>
        <v>0.22016953311569906</v>
      </c>
    </row>
    <row r="34" spans="10:20" x14ac:dyDescent="0.3">
      <c r="J34">
        <v>66</v>
      </c>
      <c r="K34">
        <v>69</v>
      </c>
      <c r="L34" s="3">
        <v>2.0136986301369899</v>
      </c>
      <c r="M34">
        <f t="shared" si="0"/>
        <v>3</v>
      </c>
      <c r="N34" s="5">
        <f t="shared" si="1"/>
        <v>11.080625470625437</v>
      </c>
      <c r="O34" s="5">
        <f t="shared" si="2"/>
        <v>11.328084676137626</v>
      </c>
      <c r="P34" s="5">
        <f t="shared" si="3"/>
        <v>11.768643851001919</v>
      </c>
      <c r="Q34" s="5">
        <f t="shared" si="4"/>
        <v>1.905072460086022</v>
      </c>
      <c r="R34" s="5">
        <f t="shared" si="5"/>
        <v>-0.4405591748642923</v>
      </c>
      <c r="S34" s="5">
        <f t="shared" si="6"/>
        <v>0.19409238655710609</v>
      </c>
      <c r="T34" s="5">
        <f t="shared" si="7"/>
        <v>0.10188189196139133</v>
      </c>
    </row>
    <row r="35" spans="10:20" x14ac:dyDescent="0.3">
      <c r="J35">
        <v>89</v>
      </c>
      <c r="K35">
        <v>101</v>
      </c>
      <c r="L35" s="3">
        <v>3.8465753424657501</v>
      </c>
      <c r="M35">
        <f t="shared" si="0"/>
        <v>12</v>
      </c>
      <c r="N35" s="5">
        <f t="shared" si="1"/>
        <v>12.834711968617309</v>
      </c>
      <c r="O35" s="5">
        <f t="shared" si="2"/>
        <v>13.643586272629145</v>
      </c>
      <c r="P35" s="5">
        <f t="shared" si="3"/>
        <v>13.743131822572726</v>
      </c>
      <c r="Q35" s="5">
        <f t="shared" si="4"/>
        <v>3.3009521889289775</v>
      </c>
      <c r="R35" s="5">
        <f t="shared" si="5"/>
        <v>-9.9545549943581335E-2</v>
      </c>
      <c r="S35" s="5">
        <f t="shared" si="6"/>
        <v>9.9093165135700455E-3</v>
      </c>
      <c r="T35" s="5">
        <f t="shared" si="7"/>
        <v>3.0019569949558127E-3</v>
      </c>
    </row>
    <row r="36" spans="10:20" x14ac:dyDescent="0.3">
      <c r="J36">
        <v>68</v>
      </c>
      <c r="K36">
        <v>74</v>
      </c>
      <c r="L36" s="3">
        <v>0.78082191780821897</v>
      </c>
      <c r="M36">
        <f t="shared" si="0"/>
        <v>6</v>
      </c>
      <c r="N36" s="5">
        <f t="shared" si="1"/>
        <v>11.246319414256885</v>
      </c>
      <c r="O36" s="5">
        <f t="shared" si="2"/>
        <v>11.72673414936113</v>
      </c>
      <c r="P36" s="5">
        <f t="shared" si="3"/>
        <v>11.515271383832173</v>
      </c>
      <c r="Q36" s="5">
        <f t="shared" si="4"/>
        <v>0.7903528878719992</v>
      </c>
      <c r="R36" s="5">
        <f t="shared" si="5"/>
        <v>0.21146276552895671</v>
      </c>
      <c r="S36" s="5">
        <f t="shared" si="6"/>
        <v>4.4716501205154524E-2</v>
      </c>
      <c r="T36" s="5">
        <f t="shared" si="7"/>
        <v>5.6577893104879172E-2</v>
      </c>
    </row>
    <row r="37" spans="10:20" x14ac:dyDescent="0.3">
      <c r="J37">
        <v>83</v>
      </c>
      <c r="K37">
        <v>115</v>
      </c>
      <c r="L37" s="3">
        <v>3.7671232876712302</v>
      </c>
      <c r="M37">
        <f t="shared" si="0"/>
        <v>32</v>
      </c>
      <c r="N37" s="5">
        <f t="shared" si="1"/>
        <v>12.40589959875015</v>
      </c>
      <c r="O37" s="5">
        <f t="shared" si="2"/>
        <v>14.518260725564922</v>
      </c>
      <c r="P37" s="5">
        <f t="shared" si="3"/>
        <v>13.379418667202872</v>
      </c>
      <c r="Q37" s="5">
        <f t="shared" si="4"/>
        <v>3.2462276065843434</v>
      </c>
      <c r="R37" s="5">
        <f t="shared" si="5"/>
        <v>1.1388420583620498</v>
      </c>
      <c r="S37" s="5">
        <f t="shared" si="6"/>
        <v>1.2969612338943104</v>
      </c>
      <c r="T37" s="5">
        <f t="shared" si="7"/>
        <v>0.39952874261301824</v>
      </c>
    </row>
    <row r="38" spans="10:20" x14ac:dyDescent="0.3">
      <c r="J38">
        <v>71</v>
      </c>
      <c r="K38">
        <v>76</v>
      </c>
      <c r="L38" s="3">
        <v>1.83835616438356</v>
      </c>
      <c r="M38">
        <f t="shared" si="0"/>
        <v>5</v>
      </c>
      <c r="N38" s="5">
        <f t="shared" si="1"/>
        <v>11.489534020587062</v>
      </c>
      <c r="O38" s="5">
        <f t="shared" si="2"/>
        <v>11.881717390115258</v>
      </c>
      <c r="P38" s="5">
        <f t="shared" si="3"/>
        <v>12.080492984746115</v>
      </c>
      <c r="Q38" s="5">
        <f t="shared" si="4"/>
        <v>1.7558148632404376</v>
      </c>
      <c r="R38" s="5">
        <f t="shared" si="5"/>
        <v>-0.19877559463085781</v>
      </c>
      <c r="S38" s="5">
        <f t="shared" si="6"/>
        <v>3.9511737020851111E-2</v>
      </c>
      <c r="T38" s="5">
        <f t="shared" si="7"/>
        <v>2.2503361742780996E-2</v>
      </c>
    </row>
    <row r="39" spans="10:20" x14ac:dyDescent="0.3">
      <c r="J39">
        <v>70</v>
      </c>
      <c r="K39">
        <v>72</v>
      </c>
      <c r="L39" s="3">
        <v>0.87671232876712302</v>
      </c>
      <c r="M39">
        <f t="shared" si="0"/>
        <v>2</v>
      </c>
      <c r="N39" s="5">
        <f t="shared" si="1"/>
        <v>11.409150933183117</v>
      </c>
      <c r="O39" s="5">
        <f t="shared" si="2"/>
        <v>11.569249197714678</v>
      </c>
      <c r="P39" s="5">
        <f t="shared" si="3"/>
        <v>11.702483115730633</v>
      </c>
      <c r="Q39" s="5">
        <f t="shared" si="4"/>
        <v>0.88271039998071599</v>
      </c>
      <c r="R39" s="5">
        <f t="shared" si="5"/>
        <v>-0.13323391801595541</v>
      </c>
      <c r="S39" s="5">
        <f t="shared" si="6"/>
        <v>1.7751276909882329E-2</v>
      </c>
      <c r="T39" s="5">
        <f t="shared" si="7"/>
        <v>2.0109966881856303E-2</v>
      </c>
    </row>
    <row r="40" spans="10:20" x14ac:dyDescent="0.3">
      <c r="J40">
        <v>82</v>
      </c>
      <c r="K40">
        <v>83</v>
      </c>
      <c r="L40" s="3">
        <v>0.82465753424657495</v>
      </c>
      <c r="M40">
        <f t="shared" si="0"/>
        <v>1</v>
      </c>
      <c r="N40" s="5">
        <f t="shared" si="1"/>
        <v>12.332663580851529</v>
      </c>
      <c r="O40" s="5">
        <f t="shared" si="2"/>
        <v>12.40589959875015</v>
      </c>
      <c r="P40" s="5">
        <f t="shared" si="3"/>
        <v>12.567087458792386</v>
      </c>
      <c r="Q40" s="5">
        <f t="shared" si="4"/>
        <v>0.83269720710451367</v>
      </c>
      <c r="R40" s="5">
        <f t="shared" si="5"/>
        <v>-0.16118786004223651</v>
      </c>
      <c r="S40" s="5">
        <f t="shared" si="6"/>
        <v>2.5981526224995624E-2</v>
      </c>
      <c r="T40" s="5">
        <f t="shared" si="7"/>
        <v>3.1201649294993524E-2</v>
      </c>
    </row>
    <row r="41" spans="10:20" x14ac:dyDescent="0.3">
      <c r="J41">
        <v>59</v>
      </c>
      <c r="K41">
        <v>61</v>
      </c>
      <c r="L41" s="3">
        <v>5.0712328767123296</v>
      </c>
      <c r="M41">
        <f t="shared" si="0"/>
        <v>2</v>
      </c>
      <c r="N41" s="5">
        <f t="shared" si="1"/>
        <v>10.476035727536301</v>
      </c>
      <c r="O41" s="5">
        <f t="shared" si="2"/>
        <v>10.652924213723329</v>
      </c>
      <c r="P41" s="5">
        <f t="shared" si="3"/>
        <v>12.220537788257339</v>
      </c>
      <c r="Q41" s="5">
        <f t="shared" si="4"/>
        <v>4.085376480862255</v>
      </c>
      <c r="R41" s="5">
        <f t="shared" si="5"/>
        <v>-1.5676135745340094</v>
      </c>
      <c r="S41" s="5">
        <f t="shared" si="6"/>
        <v>2.4574123190632942</v>
      </c>
      <c r="T41" s="5">
        <f t="shared" si="7"/>
        <v>0.60151428652289973</v>
      </c>
    </row>
    <row r="42" spans="10:20" x14ac:dyDescent="0.3">
      <c r="J42">
        <v>85</v>
      </c>
      <c r="K42">
        <v>86</v>
      </c>
      <c r="L42" s="3">
        <v>0.89041095890411004</v>
      </c>
      <c r="M42">
        <f t="shared" si="0"/>
        <v>1</v>
      </c>
      <c r="N42" s="5">
        <f t="shared" si="1"/>
        <v>12.550818915462752</v>
      </c>
      <c r="O42" s="5">
        <f t="shared" si="2"/>
        <v>12.622521594245629</v>
      </c>
      <c r="P42" s="5">
        <f t="shared" si="3"/>
        <v>12.792804552224316</v>
      </c>
      <c r="Q42" s="5">
        <f t="shared" si="4"/>
        <v>0.89582312143363041</v>
      </c>
      <c r="R42" s="5">
        <f t="shared" si="5"/>
        <v>-0.17028295797868687</v>
      </c>
      <c r="S42" s="5">
        <f t="shared" si="6"/>
        <v>2.8996285777971236E-2</v>
      </c>
      <c r="T42" s="5">
        <f t="shared" si="7"/>
        <v>3.2368315892055827E-2</v>
      </c>
    </row>
    <row r="43" spans="10:20" x14ac:dyDescent="0.3">
      <c r="J43">
        <v>80</v>
      </c>
      <c r="K43">
        <v>90</v>
      </c>
      <c r="L43" s="3">
        <v>2.86301369863014</v>
      </c>
      <c r="M43">
        <f t="shared" si="0"/>
        <v>10</v>
      </c>
      <c r="N43" s="5">
        <f t="shared" si="1"/>
        <v>12.184588053389735</v>
      </c>
      <c r="O43" s="5">
        <f t="shared" si="2"/>
        <v>12.904498601267802</v>
      </c>
      <c r="P43" s="5">
        <f t="shared" si="3"/>
        <v>12.975875820221155</v>
      </c>
      <c r="Q43" s="5">
        <f t="shared" si="4"/>
        <v>2.5877651662574808</v>
      </c>
      <c r="R43" s="5">
        <f t="shared" si="5"/>
        <v>-7.137721895335325E-2</v>
      </c>
      <c r="S43" s="5">
        <f t="shared" si="6"/>
        <v>5.0947073855149303E-3</v>
      </c>
      <c r="T43" s="5">
        <f t="shared" si="7"/>
        <v>1.9687672791743618E-3</v>
      </c>
    </row>
    <row r="44" spans="10:20" x14ac:dyDescent="0.3">
      <c r="J44">
        <v>91</v>
      </c>
      <c r="K44">
        <v>106</v>
      </c>
      <c r="L44" s="3">
        <v>2.7671232876712302</v>
      </c>
      <c r="M44">
        <f t="shared" si="0"/>
        <v>15</v>
      </c>
      <c r="N44" s="5">
        <f t="shared" si="1"/>
        <v>12.973827390957851</v>
      </c>
      <c r="O44" s="5">
        <f t="shared" si="2"/>
        <v>13.963763351399384</v>
      </c>
      <c r="P44" s="5">
        <f t="shared" si="3"/>
        <v>13.626779106841763</v>
      </c>
      <c r="Q44" s="5">
        <f t="shared" si="4"/>
        <v>2.5139155579776959</v>
      </c>
      <c r="R44" s="5">
        <f t="shared" si="5"/>
        <v>0.33698424455762144</v>
      </c>
      <c r="S44" s="5">
        <f t="shared" si="6"/>
        <v>0.11355838108007081</v>
      </c>
      <c r="T44" s="5">
        <f t="shared" si="7"/>
        <v>4.5171915468561787E-2</v>
      </c>
    </row>
    <row r="45" spans="10:20" x14ac:dyDescent="0.3">
      <c r="J45">
        <v>57</v>
      </c>
      <c r="K45">
        <v>72</v>
      </c>
      <c r="L45" s="3">
        <v>5.7808219178082201</v>
      </c>
      <c r="M45">
        <f t="shared" si="0"/>
        <v>15</v>
      </c>
      <c r="N45" s="5">
        <f t="shared" si="1"/>
        <v>10.295558368771676</v>
      </c>
      <c r="O45" s="5">
        <f t="shared" si="2"/>
        <v>11.569249197714678</v>
      </c>
      <c r="P45" s="5">
        <f t="shared" si="3"/>
        <v>12.296947887761661</v>
      </c>
      <c r="Q45" s="5">
        <f t="shared" si="4"/>
        <v>4.4927806209148153</v>
      </c>
      <c r="R45" s="5">
        <f t="shared" si="5"/>
        <v>-0.72769869004698329</v>
      </c>
      <c r="S45" s="5">
        <f t="shared" si="6"/>
        <v>0.52954538349609548</v>
      </c>
      <c r="T45" s="5">
        <f t="shared" si="7"/>
        <v>0.11786584482468454</v>
      </c>
    </row>
    <row r="46" spans="10:20" x14ac:dyDescent="0.3">
      <c r="J46">
        <v>83</v>
      </c>
      <c r="K46">
        <v>95</v>
      </c>
      <c r="L46" s="3">
        <v>5.7890410958904104</v>
      </c>
      <c r="M46">
        <f t="shared" si="0"/>
        <v>12</v>
      </c>
      <c r="N46" s="5">
        <f t="shared" si="1"/>
        <v>12.40589959875015</v>
      </c>
      <c r="O46" s="5">
        <f t="shared" si="2"/>
        <v>13.246720526198287</v>
      </c>
      <c r="P46" s="5">
        <f t="shared" si="3"/>
        <v>13.822774526057783</v>
      </c>
      <c r="Q46" s="5">
        <f t="shared" si="4"/>
        <v>4.4973114965640288</v>
      </c>
      <c r="R46" s="5">
        <f t="shared" si="5"/>
        <v>-0.57605399985949646</v>
      </c>
      <c r="S46" s="5">
        <f t="shared" si="6"/>
        <v>0.33183821075412473</v>
      </c>
      <c r="T46" s="5">
        <f t="shared" si="7"/>
        <v>7.3785907648970056E-2</v>
      </c>
    </row>
    <row r="47" spans="10:20" x14ac:dyDescent="0.3">
      <c r="J47">
        <v>49</v>
      </c>
      <c r="K47">
        <v>86</v>
      </c>
      <c r="L47" s="3">
        <v>6</v>
      </c>
      <c r="M47">
        <f t="shared" si="0"/>
        <v>37</v>
      </c>
      <c r="N47" s="5">
        <f t="shared" si="1"/>
        <v>9.5333998516159291</v>
      </c>
      <c r="O47" s="5">
        <f t="shared" si="2"/>
        <v>12.622521594245629</v>
      </c>
      <c r="P47" s="5">
        <f t="shared" si="3"/>
        <v>11.817062879129146</v>
      </c>
      <c r="Q47" s="5">
        <f t="shared" si="4"/>
        <v>4.6121806021071423</v>
      </c>
      <c r="R47" s="5">
        <f t="shared" si="5"/>
        <v>0.80545871511648315</v>
      </c>
      <c r="S47" s="5">
        <f t="shared" si="6"/>
        <v>0.64876374175709595</v>
      </c>
      <c r="T47" s="5">
        <f t="shared" si="7"/>
        <v>0.14066312612751952</v>
      </c>
    </row>
    <row r="48" spans="10:20" x14ac:dyDescent="0.3">
      <c r="J48">
        <v>85</v>
      </c>
      <c r="K48">
        <v>96</v>
      </c>
      <c r="L48" s="3">
        <v>3.6657534246575301</v>
      </c>
      <c r="M48">
        <f t="shared" si="0"/>
        <v>11</v>
      </c>
      <c r="N48" s="5">
        <f t="shared" si="1"/>
        <v>12.550818915462752</v>
      </c>
      <c r="O48" s="5">
        <f t="shared" si="2"/>
        <v>13.313875531376558</v>
      </c>
      <c r="P48" s="5">
        <f t="shared" si="3"/>
        <v>13.473731958150319</v>
      </c>
      <c r="Q48" s="5">
        <f t="shared" si="4"/>
        <v>3.1756920806523827</v>
      </c>
      <c r="R48" s="5">
        <f t="shared" si="5"/>
        <v>-0.15985642677376077</v>
      </c>
      <c r="S48" s="5">
        <f t="shared" si="6"/>
        <v>2.555407718087474E-2</v>
      </c>
      <c r="T48" s="5">
        <f t="shared" si="7"/>
        <v>8.0467742249195531E-3</v>
      </c>
    </row>
    <row r="49" spans="10:20" x14ac:dyDescent="0.3">
      <c r="J49">
        <v>83</v>
      </c>
      <c r="K49">
        <v>89</v>
      </c>
      <c r="L49" s="3">
        <v>0.76986301369862997</v>
      </c>
      <c r="M49">
        <f t="shared" si="0"/>
        <v>6</v>
      </c>
      <c r="N49" s="5">
        <f t="shared" si="1"/>
        <v>12.40589959875015</v>
      </c>
      <c r="O49" s="5">
        <f t="shared" si="2"/>
        <v>12.834711968617309</v>
      </c>
      <c r="P49" s="5">
        <f t="shared" si="3"/>
        <v>12.621976211016797</v>
      </c>
      <c r="Q49" s="5">
        <f t="shared" si="4"/>
        <v>0.77973411351571353</v>
      </c>
      <c r="R49" s="5">
        <f t="shared" si="5"/>
        <v>0.21273575760051244</v>
      </c>
      <c r="S49" s="5">
        <f t="shared" si="6"/>
        <v>4.525650256186399E-2</v>
      </c>
      <c r="T49" s="5">
        <f t="shared" si="7"/>
        <v>5.8040942133221113E-2</v>
      </c>
    </row>
    <row r="50" spans="10:20" x14ac:dyDescent="0.3">
      <c r="J50">
        <v>60</v>
      </c>
      <c r="K50">
        <v>65</v>
      </c>
      <c r="L50" s="3">
        <v>1.8082191780821899</v>
      </c>
      <c r="M50">
        <f t="shared" si="0"/>
        <v>5</v>
      </c>
      <c r="N50" s="5">
        <f t="shared" si="1"/>
        <v>10.564916601675231</v>
      </c>
      <c r="O50" s="5">
        <f t="shared" si="2"/>
        <v>10.996661953631099</v>
      </c>
      <c r="P50" s="5">
        <f t="shared" si="3"/>
        <v>11.236160350771016</v>
      </c>
      <c r="Q50" s="5">
        <f t="shared" si="4"/>
        <v>1.7298631538886426</v>
      </c>
      <c r="R50" s="5">
        <f t="shared" si="5"/>
        <v>-0.23949839713991672</v>
      </c>
      <c r="S50" s="5">
        <f t="shared" si="6"/>
        <v>5.7359482232589271E-2</v>
      </c>
      <c r="T50" s="5">
        <f t="shared" si="7"/>
        <v>3.3158392965159197E-2</v>
      </c>
    </row>
    <row r="51" spans="10:20" x14ac:dyDescent="0.3">
      <c r="J51">
        <v>58</v>
      </c>
      <c r="K51">
        <v>76</v>
      </c>
      <c r="L51" s="3">
        <v>4.88767123287671</v>
      </c>
      <c r="M51">
        <f t="shared" si="0"/>
        <v>18</v>
      </c>
      <c r="N51" s="5">
        <f t="shared" si="1"/>
        <v>10.386257901357862</v>
      </c>
      <c r="O51" s="5">
        <f t="shared" si="2"/>
        <v>11.881717390115258</v>
      </c>
      <c r="P51" s="5">
        <f t="shared" si="3"/>
        <v>12.097512425077316</v>
      </c>
      <c r="Q51" s="5">
        <f t="shared" si="4"/>
        <v>3.9745792584462674</v>
      </c>
      <c r="R51" s="5">
        <f t="shared" si="5"/>
        <v>-0.2157950349620581</v>
      </c>
      <c r="S51" s="5">
        <f t="shared" si="6"/>
        <v>4.6567497114275873E-2</v>
      </c>
      <c r="T51" s="5">
        <f t="shared" si="7"/>
        <v>1.1716333751633355E-2</v>
      </c>
    </row>
    <row r="52" spans="10:20" x14ac:dyDescent="0.3">
      <c r="J52">
        <v>78</v>
      </c>
      <c r="K52">
        <v>86</v>
      </c>
      <c r="L52" s="3">
        <v>2.7808219178082201</v>
      </c>
      <c r="M52">
        <f t="shared" si="0"/>
        <v>8</v>
      </c>
      <c r="N52" s="5">
        <f t="shared" si="1"/>
        <v>12.034302965045693</v>
      </c>
      <c r="O52" s="5">
        <f t="shared" si="2"/>
        <v>12.622521594245629</v>
      </c>
      <c r="P52" s="5">
        <f t="shared" si="3"/>
        <v>12.826384716297174</v>
      </c>
      <c r="Q52" s="5">
        <f t="shared" si="4"/>
        <v>2.5245143788551667</v>
      </c>
      <c r="R52" s="5">
        <f t="shared" si="5"/>
        <v>-0.20386312205154411</v>
      </c>
      <c r="S52" s="5">
        <f t="shared" si="6"/>
        <v>4.1560172532602774E-2</v>
      </c>
      <c r="T52" s="5">
        <f t="shared" si="7"/>
        <v>1.6462640451051721E-2</v>
      </c>
    </row>
    <row r="53" spans="10:20" x14ac:dyDescent="0.3">
      <c r="J53">
        <v>70</v>
      </c>
      <c r="K53">
        <v>76</v>
      </c>
      <c r="L53" s="3">
        <v>1.84109589041096</v>
      </c>
      <c r="M53">
        <f t="shared" si="0"/>
        <v>6</v>
      </c>
      <c r="N53" s="5">
        <f t="shared" si="1"/>
        <v>11.409150933183117</v>
      </c>
      <c r="O53" s="5">
        <f t="shared" si="2"/>
        <v>11.881717390115258</v>
      </c>
      <c r="P53" s="5">
        <f t="shared" si="3"/>
        <v>12.008859772481308</v>
      </c>
      <c r="Q53" s="5">
        <f t="shared" si="4"/>
        <v>1.7581697460088117</v>
      </c>
      <c r="R53" s="5">
        <f t="shared" si="5"/>
        <v>-0.12714238236605091</v>
      </c>
      <c r="S53" s="5">
        <f t="shared" si="6"/>
        <v>1.6165185393715094E-2</v>
      </c>
      <c r="T53" s="5">
        <f t="shared" si="7"/>
        <v>9.1943257642849215E-3</v>
      </c>
    </row>
    <row r="54" spans="10:20" x14ac:dyDescent="0.3">
      <c r="J54">
        <v>55</v>
      </c>
      <c r="K54">
        <v>57</v>
      </c>
      <c r="L54" s="3">
        <v>0.94520547945205502</v>
      </c>
      <c r="M54">
        <f t="shared" si="0"/>
        <v>2</v>
      </c>
      <c r="N54" s="5">
        <f t="shared" si="1"/>
        <v>10.111289434569688</v>
      </c>
      <c r="O54" s="5">
        <f t="shared" si="2"/>
        <v>10.295558368771676</v>
      </c>
      <c r="P54" s="5">
        <f t="shared" si="3"/>
        <v>10.494188367710416</v>
      </c>
      <c r="Q54" s="5">
        <f t="shared" si="4"/>
        <v>0.94807223424927856</v>
      </c>
      <c r="R54" s="5">
        <f t="shared" si="5"/>
        <v>-0.19862999893874012</v>
      </c>
      <c r="S54" s="5">
        <f t="shared" si="6"/>
        <v>3.9453876478403899E-2</v>
      </c>
      <c r="T54" s="5">
        <f t="shared" si="7"/>
        <v>4.1614842258981516E-2</v>
      </c>
    </row>
    <row r="55" spans="10:20" x14ac:dyDescent="0.3">
      <c r="J55">
        <v>69</v>
      </c>
      <c r="K55">
        <v>85</v>
      </c>
      <c r="L55" s="3">
        <v>3.75342465753425</v>
      </c>
      <c r="M55">
        <f t="shared" si="0"/>
        <v>16</v>
      </c>
      <c r="N55" s="5">
        <f t="shared" si="1"/>
        <v>11.328084676137626</v>
      </c>
      <c r="O55" s="5">
        <f t="shared" si="2"/>
        <v>12.550818915462752</v>
      </c>
      <c r="P55" s="5">
        <f t="shared" si="3"/>
        <v>12.503712775590552</v>
      </c>
      <c r="Q55" s="5">
        <f t="shared" si="4"/>
        <v>3.2367427569953158</v>
      </c>
      <c r="R55" s="5">
        <f t="shared" si="5"/>
        <v>4.7106139872200359E-2</v>
      </c>
      <c r="S55" s="5">
        <f t="shared" si="6"/>
        <v>2.2189884136593046E-3</v>
      </c>
      <c r="T55" s="5">
        <f t="shared" si="7"/>
        <v>6.8556217786031363E-4</v>
      </c>
    </row>
    <row r="56" spans="10:20" x14ac:dyDescent="0.3">
      <c r="J56">
        <v>64</v>
      </c>
      <c r="K56">
        <v>64</v>
      </c>
      <c r="L56" s="3">
        <v>1.9013698630136999</v>
      </c>
      <c r="M56">
        <f t="shared" si="0"/>
        <v>0</v>
      </c>
      <c r="N56" s="5">
        <f t="shared" si="1"/>
        <v>10.91192968894484</v>
      </c>
      <c r="O56" s="5">
        <f t="shared" si="2"/>
        <v>10.91192968894484</v>
      </c>
      <c r="P56" s="5">
        <f t="shared" si="3"/>
        <v>11.580712123967386</v>
      </c>
      <c r="Q56" s="5">
        <f t="shared" si="4"/>
        <v>1.8097938130619062</v>
      </c>
      <c r="R56" s="5">
        <f t="shared" si="5"/>
        <v>-0.6687824350225462</v>
      </c>
      <c r="S56" s="5">
        <f t="shared" si="6"/>
        <v>0.44726994539468623</v>
      </c>
      <c r="T56" s="5">
        <f t="shared" si="7"/>
        <v>0.24713861997238842</v>
      </c>
    </row>
    <row r="57" spans="10:20" x14ac:dyDescent="0.3">
      <c r="J57">
        <v>83</v>
      </c>
      <c r="K57">
        <v>86</v>
      </c>
      <c r="L57" s="3">
        <v>0.87945205479452104</v>
      </c>
      <c r="M57">
        <f t="shared" si="0"/>
        <v>3</v>
      </c>
      <c r="N57" s="5">
        <f t="shared" si="1"/>
        <v>12.40589959875015</v>
      </c>
      <c r="O57" s="5">
        <f t="shared" si="2"/>
        <v>12.622521594245629</v>
      </c>
      <c r="P57" s="5">
        <f t="shared" si="3"/>
        <v>12.651980097165339</v>
      </c>
      <c r="Q57" s="5">
        <f t="shared" si="4"/>
        <v>0.88533456244137165</v>
      </c>
      <c r="R57" s="5">
        <f t="shared" si="5"/>
        <v>-2.9458502919709417E-2</v>
      </c>
      <c r="S57" s="5">
        <f t="shared" si="6"/>
        <v>8.6780339427052823E-4</v>
      </c>
      <c r="T57" s="5">
        <f t="shared" si="7"/>
        <v>9.8019825621344764E-4</v>
      </c>
    </row>
    <row r="58" spans="10:20" x14ac:dyDescent="0.3">
      <c r="J58">
        <v>54</v>
      </c>
      <c r="K58">
        <v>68</v>
      </c>
      <c r="L58" s="3">
        <v>2.9534246575342502</v>
      </c>
      <c r="M58">
        <f t="shared" si="0"/>
        <v>14</v>
      </c>
      <c r="N58" s="5">
        <f t="shared" si="1"/>
        <v>10.017664566732115</v>
      </c>
      <c r="O58" s="5">
        <f t="shared" si="2"/>
        <v>11.246319414256885</v>
      </c>
      <c r="P58" s="5">
        <f t="shared" si="3"/>
        <v>11.163842281202639</v>
      </c>
      <c r="Q58" s="5">
        <f t="shared" si="4"/>
        <v>2.6566683160354376</v>
      </c>
      <c r="R58" s="5">
        <f t="shared" si="5"/>
        <v>8.2477133054245755E-2</v>
      </c>
      <c r="S58" s="5">
        <f t="shared" si="6"/>
        <v>6.8024774768477578E-3</v>
      </c>
      <c r="T58" s="5">
        <f t="shared" si="7"/>
        <v>2.5605294555547439E-3</v>
      </c>
    </row>
    <row r="59" spans="10:20" x14ac:dyDescent="0.3">
      <c r="J59">
        <v>84</v>
      </c>
      <c r="K59">
        <v>85</v>
      </c>
      <c r="L59" s="3">
        <v>0.76986301369862997</v>
      </c>
      <c r="M59">
        <f t="shared" si="0"/>
        <v>1</v>
      </c>
      <c r="N59" s="5">
        <f t="shared" si="1"/>
        <v>12.478614763781161</v>
      </c>
      <c r="O59" s="5">
        <f t="shared" si="2"/>
        <v>12.550818915462752</v>
      </c>
      <c r="P59" s="5">
        <f t="shared" si="3"/>
        <v>12.691607274300633</v>
      </c>
      <c r="Q59" s="5">
        <f t="shared" si="4"/>
        <v>0.77973411351571353</v>
      </c>
      <c r="R59" s="5">
        <f t="shared" si="5"/>
        <v>-0.14078835883788088</v>
      </c>
      <c r="S59" s="5">
        <f t="shared" si="6"/>
        <v>1.9821361984263909E-2</v>
      </c>
      <c r="T59" s="5">
        <f t="shared" si="7"/>
        <v>2.5420667943963773E-2</v>
      </c>
    </row>
    <row r="60" spans="10:20" x14ac:dyDescent="0.3">
      <c r="J60">
        <v>48</v>
      </c>
      <c r="K60">
        <v>73</v>
      </c>
      <c r="L60" s="3">
        <v>6.7780821917808201</v>
      </c>
      <c r="M60">
        <f t="shared" si="0"/>
        <v>25</v>
      </c>
      <c r="N60" s="5">
        <f t="shared" si="1"/>
        <v>9.4330770090563174</v>
      </c>
      <c r="O60" s="5">
        <f t="shared" si="2"/>
        <v>11.648311176718506</v>
      </c>
      <c r="P60" s="5">
        <f t="shared" si="3"/>
        <v>11.992132347176874</v>
      </c>
      <c r="Q60" s="5">
        <f t="shared" si="4"/>
        <v>5.0130279142626204</v>
      </c>
      <c r="R60" s="5">
        <f t="shared" si="5"/>
        <v>-0.34382117045836758</v>
      </c>
      <c r="S60" s="5">
        <f t="shared" si="6"/>
        <v>0.11821299725536186</v>
      </c>
      <c r="T60" s="5">
        <f t="shared" si="7"/>
        <v>2.3581156793289097E-2</v>
      </c>
    </row>
    <row r="61" spans="10:20" x14ac:dyDescent="0.3">
      <c r="J61">
        <v>110</v>
      </c>
      <c r="K61">
        <v>127</v>
      </c>
      <c r="L61" s="3">
        <v>3.2794520547945201</v>
      </c>
      <c r="M61">
        <f t="shared" si="0"/>
        <v>17</v>
      </c>
      <c r="N61" s="5">
        <f t="shared" si="1"/>
        <v>14.213518536172399</v>
      </c>
      <c r="O61" s="5">
        <f t="shared" si="2"/>
        <v>15.218972372127768</v>
      </c>
      <c r="P61" s="5">
        <f t="shared" si="3"/>
        <v>14.767613467272957</v>
      </c>
      <c r="Q61" s="5">
        <f t="shared" si="4"/>
        <v>2.8993926546103488</v>
      </c>
      <c r="R61" s="5">
        <f t="shared" si="5"/>
        <v>0.45135890485481056</v>
      </c>
      <c r="S61" s="5">
        <f t="shared" si="6"/>
        <v>0.20372486099173392</v>
      </c>
      <c r="T61" s="5">
        <f t="shared" si="7"/>
        <v>7.0264667556424035E-2</v>
      </c>
    </row>
    <row r="62" spans="10:20" x14ac:dyDescent="0.3">
      <c r="J62">
        <v>74</v>
      </c>
      <c r="K62">
        <v>78</v>
      </c>
      <c r="L62" s="3">
        <v>1.6520547945205499</v>
      </c>
      <c r="M62">
        <f t="shared" si="0"/>
        <v>4</v>
      </c>
      <c r="N62" s="5">
        <f t="shared" si="1"/>
        <v>11.72673414936113</v>
      </c>
      <c r="O62" s="5">
        <f t="shared" si="2"/>
        <v>12.034302965045693</v>
      </c>
      <c r="P62" s="5">
        <f t="shared" si="3"/>
        <v>12.239485613841211</v>
      </c>
      <c r="Q62" s="5">
        <f t="shared" si="4"/>
        <v>1.5939666428339405</v>
      </c>
      <c r="R62" s="5">
        <f t="shared" si="5"/>
        <v>-0.20518264879551751</v>
      </c>
      <c r="S62" s="5">
        <f t="shared" si="6"/>
        <v>4.2099919366744683E-2</v>
      </c>
      <c r="T62" s="5">
        <f t="shared" si="7"/>
        <v>2.6412045418901939E-2</v>
      </c>
    </row>
    <row r="63" spans="10:20" x14ac:dyDescent="0.3">
      <c r="J63">
        <v>88</v>
      </c>
      <c r="K63">
        <v>96</v>
      </c>
      <c r="L63" s="3">
        <v>2.1342465753424702</v>
      </c>
      <c r="M63">
        <f t="shared" si="0"/>
        <v>8</v>
      </c>
      <c r="N63" s="5">
        <f t="shared" si="1"/>
        <v>12.764459273629754</v>
      </c>
      <c r="O63" s="5">
        <f t="shared" si="2"/>
        <v>13.313875531376558</v>
      </c>
      <c r="P63" s="5">
        <f t="shared" si="3"/>
        <v>13.300616788975221</v>
      </c>
      <c r="Q63" s="5">
        <f t="shared" si="4"/>
        <v>2.0059910939132521</v>
      </c>
      <c r="R63" s="5">
        <f t="shared" si="5"/>
        <v>1.3258742401337287E-2</v>
      </c>
      <c r="S63" s="5">
        <f t="shared" si="6"/>
        <v>1.7579425006501923E-4</v>
      </c>
      <c r="T63" s="5">
        <f t="shared" si="7"/>
        <v>8.7634611438918656E-5</v>
      </c>
    </row>
    <row r="64" spans="10:20" x14ac:dyDescent="0.3">
      <c r="J64">
        <v>82</v>
      </c>
      <c r="K64">
        <v>92</v>
      </c>
      <c r="L64" s="3">
        <v>5.0082191780821903</v>
      </c>
      <c r="M64">
        <f t="shared" si="0"/>
        <v>10</v>
      </c>
      <c r="N64" s="5">
        <f t="shared" si="1"/>
        <v>12.332663580851529</v>
      </c>
      <c r="O64" s="5">
        <f t="shared" si="2"/>
        <v>13.04270632366028</v>
      </c>
      <c r="P64" s="5">
        <f t="shared" si="3"/>
        <v>13.602270113740959</v>
      </c>
      <c r="Q64" s="5">
        <f t="shared" si="4"/>
        <v>4.0475994451886468</v>
      </c>
      <c r="R64" s="5">
        <f t="shared" si="5"/>
        <v>-0.55956379008067891</v>
      </c>
      <c r="S64" s="5">
        <f t="shared" si="6"/>
        <v>0.31311163516945412</v>
      </c>
      <c r="T64" s="5">
        <f t="shared" si="7"/>
        <v>7.7357366856458026E-2</v>
      </c>
    </row>
    <row r="65" spans="10:20" x14ac:dyDescent="0.3">
      <c r="J65">
        <v>70</v>
      </c>
      <c r="K65">
        <v>74</v>
      </c>
      <c r="L65" s="3">
        <v>1.95068493150685</v>
      </c>
      <c r="M65">
        <f t="shared" si="0"/>
        <v>4</v>
      </c>
      <c r="N65" s="5">
        <f t="shared" si="1"/>
        <v>11.409150933183117</v>
      </c>
      <c r="O65" s="5">
        <f t="shared" si="2"/>
        <v>11.72673414936113</v>
      </c>
      <c r="P65" s="5">
        <f t="shared" si="3"/>
        <v>12.042634500991838</v>
      </c>
      <c r="Q65" s="5">
        <f t="shared" si="4"/>
        <v>1.8517718844150743</v>
      </c>
      <c r="R65" s="5">
        <f t="shared" si="5"/>
        <v>-0.31590035163070773</v>
      </c>
      <c r="S65" s="5">
        <f t="shared" si="6"/>
        <v>9.979303216040479E-2</v>
      </c>
      <c r="T65" s="5">
        <f t="shared" si="7"/>
        <v>5.3890564491385379E-2</v>
      </c>
    </row>
    <row r="66" spans="10:20" x14ac:dyDescent="0.3">
      <c r="J66">
        <v>79</v>
      </c>
      <c r="K66">
        <v>102</v>
      </c>
      <c r="L66" s="3">
        <v>5.7726027397260298</v>
      </c>
      <c r="M66">
        <f t="shared" si="0"/>
        <v>23</v>
      </c>
      <c r="N66" s="5">
        <f t="shared" si="1"/>
        <v>12.109727247303425</v>
      </c>
      <c r="O66" s="5">
        <f t="shared" si="2"/>
        <v>13.708360477997012</v>
      </c>
      <c r="P66" s="5">
        <f t="shared" si="3"/>
        <v>13.605369937171439</v>
      </c>
      <c r="Q66" s="5">
        <f t="shared" si="4"/>
        <v>4.4882455504899941</v>
      </c>
      <c r="R66" s="5">
        <f t="shared" si="5"/>
        <v>0.10299054082557291</v>
      </c>
      <c r="S66" s="5">
        <f t="shared" si="6"/>
        <v>1.0607051499543999E-2</v>
      </c>
      <c r="T66" s="5">
        <f t="shared" si="7"/>
        <v>2.3632957199469619E-3</v>
      </c>
    </row>
    <row r="67" spans="10:20" x14ac:dyDescent="0.3">
      <c r="J67">
        <v>79</v>
      </c>
      <c r="K67">
        <v>85</v>
      </c>
      <c r="L67" s="3">
        <v>0.93972602739725997</v>
      </c>
      <c r="M67">
        <f t="shared" ref="M67:M130" si="8">K67-J67</f>
        <v>6</v>
      </c>
      <c r="N67" s="5">
        <f t="shared" ref="N67:N130" si="9">(J67^$B$1-1)/$B$1</f>
        <v>12.109727247303425</v>
      </c>
      <c r="O67" s="5">
        <f t="shared" ref="O67:O130" si="10">(K67^$B$1-1)/$B$1</f>
        <v>12.550818915462752</v>
      </c>
      <c r="P67" s="5">
        <f t="shared" ref="P67:P130" si="11">$B$2*(1-$B$3^L67)/(1-$B$3)+$B$3^L67*N67</f>
        <v>12.387491915569589</v>
      </c>
      <c r="Q67" s="5">
        <f t="shared" ref="Q67:Q130" si="12">(1-$B$3^(2*L67))/(1-$B$3^2)</f>
        <v>0.9428618163015513</v>
      </c>
      <c r="R67" s="5">
        <f t="shared" ref="R67:R130" si="13">O67-P67</f>
        <v>0.16332699989316346</v>
      </c>
      <c r="S67" s="5">
        <f t="shared" ref="S67:S130" si="14">R67^2</f>
        <v>2.6675708894101417E-2</v>
      </c>
      <c r="T67" s="5">
        <f t="shared" ref="T67:T130" si="15">S67/Q67</f>
        <v>2.8292278288179023E-2</v>
      </c>
    </row>
    <row r="68" spans="10:20" x14ac:dyDescent="0.3">
      <c r="J68">
        <v>96</v>
      </c>
      <c r="K68">
        <v>96</v>
      </c>
      <c r="L68" s="3">
        <v>1.2876712328767099</v>
      </c>
      <c r="M68">
        <f t="shared" si="8"/>
        <v>0</v>
      </c>
      <c r="N68" s="5">
        <f t="shared" si="9"/>
        <v>13.313875531376558</v>
      </c>
      <c r="O68" s="5">
        <f t="shared" si="10"/>
        <v>13.313875531376558</v>
      </c>
      <c r="P68" s="5">
        <f t="shared" si="11"/>
        <v>13.606616262295603</v>
      </c>
      <c r="Q68" s="5">
        <f t="shared" si="12"/>
        <v>1.2674265201438171</v>
      </c>
      <c r="R68" s="5">
        <f t="shared" si="13"/>
        <v>-0.29274073091904462</v>
      </c>
      <c r="S68" s="5">
        <f t="shared" si="14"/>
        <v>8.5697135539016492E-2</v>
      </c>
      <c r="T68" s="5">
        <f t="shared" si="15"/>
        <v>6.7615072098453716E-2</v>
      </c>
    </row>
    <row r="69" spans="10:20" x14ac:dyDescent="0.3">
      <c r="J69">
        <v>76</v>
      </c>
      <c r="K69">
        <v>79</v>
      </c>
      <c r="L69" s="3">
        <v>1.75342465753425</v>
      </c>
      <c r="M69">
        <f t="shared" si="8"/>
        <v>3</v>
      </c>
      <c r="N69" s="5">
        <f t="shared" si="9"/>
        <v>11.881717390115258</v>
      </c>
      <c r="O69" s="5">
        <f t="shared" si="10"/>
        <v>12.109727247303425</v>
      </c>
      <c r="P69" s="5">
        <f t="shared" si="11"/>
        <v>12.409837993532509</v>
      </c>
      <c r="Q69" s="5">
        <f t="shared" si="12"/>
        <v>1.6824520350398147</v>
      </c>
      <c r="R69" s="5">
        <f t="shared" si="13"/>
        <v>-0.30011074622908396</v>
      </c>
      <c r="S69" s="5">
        <f t="shared" si="14"/>
        <v>9.0066460002177634E-2</v>
      </c>
      <c r="T69" s="5">
        <f t="shared" si="15"/>
        <v>5.3532854504257078E-2</v>
      </c>
    </row>
    <row r="70" spans="10:20" x14ac:dyDescent="0.3">
      <c r="J70">
        <v>81</v>
      </c>
      <c r="K70">
        <v>90</v>
      </c>
      <c r="L70" s="3">
        <v>3.0849315068493199</v>
      </c>
      <c r="M70">
        <f t="shared" si="8"/>
        <v>9</v>
      </c>
      <c r="N70" s="5">
        <f t="shared" si="9"/>
        <v>12.258896558349115</v>
      </c>
      <c r="O70" s="5">
        <f t="shared" si="10"/>
        <v>12.904498601267802</v>
      </c>
      <c r="P70" s="5">
        <f t="shared" si="11"/>
        <v>13.094510613932325</v>
      </c>
      <c r="Q70" s="5">
        <f t="shared" si="12"/>
        <v>2.7556472827161098</v>
      </c>
      <c r="R70" s="5">
        <f t="shared" si="13"/>
        <v>-0.19001201266452306</v>
      </c>
      <c r="S70" s="5">
        <f t="shared" si="14"/>
        <v>3.610456495682287E-2</v>
      </c>
      <c r="T70" s="5">
        <f t="shared" si="15"/>
        <v>1.3102026947816169E-2</v>
      </c>
    </row>
    <row r="71" spans="10:20" x14ac:dyDescent="0.3">
      <c r="J71">
        <v>78</v>
      </c>
      <c r="K71">
        <v>88</v>
      </c>
      <c r="L71" s="3">
        <v>3.8794520547945202</v>
      </c>
      <c r="M71">
        <f t="shared" si="8"/>
        <v>10</v>
      </c>
      <c r="N71" s="5">
        <f t="shared" si="9"/>
        <v>12.034302965045693</v>
      </c>
      <c r="O71" s="5">
        <f t="shared" si="10"/>
        <v>12.764459273629754</v>
      </c>
      <c r="P71" s="5">
        <f t="shared" si="11"/>
        <v>13.106702637840344</v>
      </c>
      <c r="Q71" s="5">
        <f t="shared" si="12"/>
        <v>3.323454039593865</v>
      </c>
      <c r="R71" s="5">
        <f t="shared" si="13"/>
        <v>-0.34224336421059043</v>
      </c>
      <c r="S71" s="5">
        <f t="shared" si="14"/>
        <v>0.11713052034618285</v>
      </c>
      <c r="T71" s="5">
        <f t="shared" si="15"/>
        <v>3.5243610698614175E-2</v>
      </c>
    </row>
    <row r="72" spans="10:20" x14ac:dyDescent="0.3">
      <c r="J72">
        <v>147</v>
      </c>
      <c r="K72">
        <v>149</v>
      </c>
      <c r="L72" s="3">
        <v>3.8383561643835602</v>
      </c>
      <c r="M72">
        <f t="shared" si="8"/>
        <v>2</v>
      </c>
      <c r="N72" s="5">
        <f t="shared" si="9"/>
        <v>16.304483289930499</v>
      </c>
      <c r="O72" s="5">
        <f t="shared" si="10"/>
        <v>16.408093729750725</v>
      </c>
      <c r="P72" s="5">
        <f t="shared" si="11"/>
        <v>16.536889390288081</v>
      </c>
      <c r="Q72" s="5">
        <f t="shared" si="12"/>
        <v>3.2953136998226773</v>
      </c>
      <c r="R72" s="5">
        <f t="shared" si="13"/>
        <v>-0.12879566053735658</v>
      </c>
      <c r="S72" s="5">
        <f t="shared" si="14"/>
        <v>1.658832217325399E-2</v>
      </c>
      <c r="T72" s="5">
        <f t="shared" si="15"/>
        <v>5.0339129091553914E-3</v>
      </c>
    </row>
    <row r="73" spans="10:20" x14ac:dyDescent="0.3">
      <c r="J73">
        <v>65</v>
      </c>
      <c r="K73">
        <v>100</v>
      </c>
      <c r="L73" s="3">
        <v>4.8986301369863003</v>
      </c>
      <c r="M73">
        <f t="shared" si="8"/>
        <v>35</v>
      </c>
      <c r="N73" s="5">
        <f t="shared" si="9"/>
        <v>10.996661953631099</v>
      </c>
      <c r="O73" s="5">
        <f t="shared" si="10"/>
        <v>13.578431029576143</v>
      </c>
      <c r="P73" s="5">
        <f t="shared" si="11"/>
        <v>12.564135146693243</v>
      </c>
      <c r="Q73" s="5">
        <f t="shared" si="12"/>
        <v>3.9812584858802684</v>
      </c>
      <c r="R73" s="5">
        <f t="shared" si="13"/>
        <v>1.0142958828828998</v>
      </c>
      <c r="S73" s="5">
        <f t="shared" si="14"/>
        <v>1.0287961380332014</v>
      </c>
      <c r="T73" s="5">
        <f t="shared" si="15"/>
        <v>0.25840978215352711</v>
      </c>
    </row>
    <row r="74" spans="10:20" x14ac:dyDescent="0.3">
      <c r="J74">
        <v>116</v>
      </c>
      <c r="K74">
        <v>118</v>
      </c>
      <c r="L74" s="3">
        <v>0.47397260273972602</v>
      </c>
      <c r="M74">
        <f t="shared" si="8"/>
        <v>2</v>
      </c>
      <c r="N74" s="5">
        <f t="shared" si="9"/>
        <v>14.578261864928386</v>
      </c>
      <c r="O74" s="5">
        <f t="shared" si="10"/>
        <v>14.697351386542614</v>
      </c>
      <c r="P74" s="5">
        <f t="shared" si="11"/>
        <v>14.655200493645003</v>
      </c>
      <c r="Q74" s="5">
        <f t="shared" si="12"/>
        <v>0.488018143125591</v>
      </c>
      <c r="R74" s="5">
        <f t="shared" si="13"/>
        <v>4.2150892897611314E-2</v>
      </c>
      <c r="S74" s="5">
        <f t="shared" si="14"/>
        <v>1.7766977720659E-3</v>
      </c>
      <c r="T74" s="5">
        <f t="shared" si="15"/>
        <v>3.6406387694661356E-3</v>
      </c>
    </row>
    <row r="75" spans="10:20" x14ac:dyDescent="0.3">
      <c r="J75">
        <v>73</v>
      </c>
      <c r="K75">
        <v>84</v>
      </c>
      <c r="L75" s="3">
        <v>2.8438356164383598</v>
      </c>
      <c r="M75">
        <f t="shared" si="8"/>
        <v>11</v>
      </c>
      <c r="N75" s="5">
        <f t="shared" si="9"/>
        <v>11.648311176718506</v>
      </c>
      <c r="O75" s="5">
        <f t="shared" si="10"/>
        <v>12.478614763781161</v>
      </c>
      <c r="P75" s="5">
        <f t="shared" si="11"/>
        <v>12.514045752755671</v>
      </c>
      <c r="Q75" s="5">
        <f t="shared" si="12"/>
        <v>2.5730589594712607</v>
      </c>
      <c r="R75" s="5">
        <f t="shared" si="13"/>
        <v>-3.5430988974509248E-2</v>
      </c>
      <c r="S75" s="5">
        <f t="shared" si="14"/>
        <v>1.2553549797117958E-3</v>
      </c>
      <c r="T75" s="5">
        <f t="shared" si="15"/>
        <v>4.8788426518207704E-4</v>
      </c>
    </row>
    <row r="76" spans="10:20" x14ac:dyDescent="0.3">
      <c r="J76">
        <v>68</v>
      </c>
      <c r="K76">
        <v>74</v>
      </c>
      <c r="L76" s="3">
        <v>2.8767123287671201</v>
      </c>
      <c r="M76">
        <f t="shared" si="8"/>
        <v>6</v>
      </c>
      <c r="N76" s="5">
        <f t="shared" si="9"/>
        <v>11.246319414256885</v>
      </c>
      <c r="O76" s="5">
        <f t="shared" si="10"/>
        <v>11.72673414936113</v>
      </c>
      <c r="P76" s="5">
        <f t="shared" si="11"/>
        <v>12.181376278559258</v>
      </c>
      <c r="Q76" s="5">
        <f t="shared" si="12"/>
        <v>2.5982501752260991</v>
      </c>
      <c r="R76" s="5">
        <f t="shared" si="13"/>
        <v>-0.45464212919812752</v>
      </c>
      <c r="S76" s="5">
        <f t="shared" si="14"/>
        <v>0.20669946564180688</v>
      </c>
      <c r="T76" s="5">
        <f t="shared" si="15"/>
        <v>7.9553334629841765E-2</v>
      </c>
    </row>
    <row r="77" spans="10:20" x14ac:dyDescent="0.3">
      <c r="J77">
        <v>77</v>
      </c>
      <c r="K77">
        <v>86</v>
      </c>
      <c r="L77" s="3">
        <v>2.81643835616438</v>
      </c>
      <c r="M77">
        <f t="shared" si="8"/>
        <v>9</v>
      </c>
      <c r="N77" s="5">
        <f t="shared" si="9"/>
        <v>11.958303658720277</v>
      </c>
      <c r="O77" s="5">
        <f t="shared" si="10"/>
        <v>12.622521594245629</v>
      </c>
      <c r="P77" s="5">
        <f t="shared" si="11"/>
        <v>12.77089057754956</v>
      </c>
      <c r="Q77" s="5">
        <f t="shared" si="12"/>
        <v>2.5519949320397939</v>
      </c>
      <c r="R77" s="5">
        <f t="shared" si="13"/>
        <v>-0.14836898330393034</v>
      </c>
      <c r="S77" s="5">
        <f t="shared" si="14"/>
        <v>2.2013355206641959E-2</v>
      </c>
      <c r="T77" s="5">
        <f t="shared" si="15"/>
        <v>8.6259400166781748E-3</v>
      </c>
    </row>
    <row r="78" spans="10:20" x14ac:dyDescent="0.3">
      <c r="J78">
        <v>89</v>
      </c>
      <c r="K78">
        <v>103</v>
      </c>
      <c r="L78" s="3">
        <v>1.75342465753425</v>
      </c>
      <c r="M78">
        <f t="shared" si="8"/>
        <v>14</v>
      </c>
      <c r="N78" s="5">
        <f t="shared" si="9"/>
        <v>12.834711968617309</v>
      </c>
      <c r="O78" s="5">
        <f t="shared" si="10"/>
        <v>13.772759577242757</v>
      </c>
      <c r="P78" s="5">
        <f t="shared" si="11"/>
        <v>13.273257573080155</v>
      </c>
      <c r="Q78" s="5">
        <f t="shared" si="12"/>
        <v>1.6824520350398147</v>
      </c>
      <c r="R78" s="5">
        <f t="shared" si="13"/>
        <v>0.49950200416260238</v>
      </c>
      <c r="S78" s="5">
        <f t="shared" si="14"/>
        <v>0.24950225216245644</v>
      </c>
      <c r="T78" s="5">
        <f t="shared" si="15"/>
        <v>0.14829679953197125</v>
      </c>
    </row>
    <row r="79" spans="10:20" x14ac:dyDescent="0.3">
      <c r="J79">
        <v>72</v>
      </c>
      <c r="K79">
        <v>77</v>
      </c>
      <c r="L79" s="3">
        <v>1.7561643835616401</v>
      </c>
      <c r="M79">
        <f t="shared" si="8"/>
        <v>5</v>
      </c>
      <c r="N79" s="5">
        <f t="shared" si="9"/>
        <v>11.569249197714678</v>
      </c>
      <c r="O79" s="5">
        <f t="shared" si="10"/>
        <v>11.958303658720277</v>
      </c>
      <c r="P79" s="5">
        <f t="shared" si="11"/>
        <v>12.127568413509403</v>
      </c>
      <c r="Q79" s="5">
        <f t="shared" si="12"/>
        <v>1.684829544103926</v>
      </c>
      <c r="R79" s="5">
        <f t="shared" si="13"/>
        <v>-0.1692647547891255</v>
      </c>
      <c r="S79" s="5">
        <f t="shared" si="14"/>
        <v>2.8650557213822786E-2</v>
      </c>
      <c r="T79" s="5">
        <f t="shared" si="15"/>
        <v>1.7005018290476702E-2</v>
      </c>
    </row>
    <row r="80" spans="10:20" x14ac:dyDescent="0.3">
      <c r="J80">
        <v>63</v>
      </c>
      <c r="K80">
        <v>88</v>
      </c>
      <c r="L80" s="3">
        <v>5.1534246575342504</v>
      </c>
      <c r="M80">
        <f t="shared" si="8"/>
        <v>25</v>
      </c>
      <c r="N80" s="5">
        <f t="shared" si="9"/>
        <v>10.826409458993362</v>
      </c>
      <c r="O80" s="5">
        <f t="shared" si="10"/>
        <v>12.764459273629754</v>
      </c>
      <c r="P80" s="5">
        <f t="shared" si="11"/>
        <v>12.507054173544418</v>
      </c>
      <c r="Q80" s="5">
        <f t="shared" si="12"/>
        <v>4.1342498054820513</v>
      </c>
      <c r="R80" s="5">
        <f t="shared" si="13"/>
        <v>0.2574051000853359</v>
      </c>
      <c r="S80" s="5">
        <f t="shared" si="14"/>
        <v>6.6257385549941789E-2</v>
      </c>
      <c r="T80" s="5">
        <f t="shared" si="15"/>
        <v>1.602645913221884E-2</v>
      </c>
    </row>
    <row r="81" spans="10:20" x14ac:dyDescent="0.3">
      <c r="J81">
        <v>56</v>
      </c>
      <c r="K81">
        <v>82</v>
      </c>
      <c r="L81" s="3">
        <v>6.0767123287671199</v>
      </c>
      <c r="M81">
        <f t="shared" si="8"/>
        <v>26</v>
      </c>
      <c r="N81" s="5">
        <f t="shared" si="9"/>
        <v>10.203911243544264</v>
      </c>
      <c r="O81" s="5">
        <f t="shared" si="10"/>
        <v>12.332663580851529</v>
      </c>
      <c r="P81" s="5">
        <f t="shared" si="11"/>
        <v>12.317808917788918</v>
      </c>
      <c r="Q81" s="5">
        <f t="shared" si="12"/>
        <v>4.6532793477850456</v>
      </c>
      <c r="R81" s="5">
        <f t="shared" si="13"/>
        <v>1.485466306261074E-2</v>
      </c>
      <c r="S81" s="5">
        <f t="shared" si="14"/>
        <v>2.2066101470369188E-4</v>
      </c>
      <c r="T81" s="5">
        <f t="shared" si="15"/>
        <v>4.7420538981552054E-5</v>
      </c>
    </row>
    <row r="82" spans="10:20" x14ac:dyDescent="0.3">
      <c r="J82">
        <v>86</v>
      </c>
      <c r="K82">
        <v>93</v>
      </c>
      <c r="L82" s="3">
        <v>1.76986301369863</v>
      </c>
      <c r="M82">
        <f t="shared" si="8"/>
        <v>7</v>
      </c>
      <c r="N82" s="5">
        <f t="shared" si="9"/>
        <v>12.622521594245629</v>
      </c>
      <c r="O82" s="5">
        <f t="shared" si="10"/>
        <v>13.111143161029318</v>
      </c>
      <c r="P82" s="5">
        <f t="shared" si="11"/>
        <v>13.085099449100424</v>
      </c>
      <c r="Q82" s="5">
        <f t="shared" si="12"/>
        <v>1.6967060950064363</v>
      </c>
      <c r="R82" s="5">
        <f t="shared" si="13"/>
        <v>2.6043711928894098E-2</v>
      </c>
      <c r="S82" s="5">
        <f t="shared" si="14"/>
        <v>6.7827493103522069E-4</v>
      </c>
      <c r="T82" s="5">
        <f t="shared" si="15"/>
        <v>3.9975982465758025E-4</v>
      </c>
    </row>
    <row r="83" spans="10:20" x14ac:dyDescent="0.3">
      <c r="J83">
        <v>79</v>
      </c>
      <c r="K83">
        <v>89</v>
      </c>
      <c r="L83" s="3">
        <v>4.6684931506849301</v>
      </c>
      <c r="M83">
        <f t="shared" si="8"/>
        <v>10</v>
      </c>
      <c r="N83" s="5">
        <f t="shared" si="9"/>
        <v>12.109727247303425</v>
      </c>
      <c r="O83" s="5">
        <f t="shared" si="10"/>
        <v>12.834711968617309</v>
      </c>
      <c r="P83" s="5">
        <f t="shared" si="11"/>
        <v>13.355588447367101</v>
      </c>
      <c r="Q83" s="5">
        <f t="shared" si="12"/>
        <v>3.8392493727766954</v>
      </c>
      <c r="R83" s="5">
        <f t="shared" si="13"/>
        <v>-0.52087647874979126</v>
      </c>
      <c r="S83" s="5">
        <f t="shared" si="14"/>
        <v>0.27131230611478174</v>
      </c>
      <c r="T83" s="5">
        <f t="shared" si="15"/>
        <v>7.0668060282460393E-2</v>
      </c>
    </row>
    <row r="84" spans="10:20" x14ac:dyDescent="0.3">
      <c r="J84">
        <v>77</v>
      </c>
      <c r="K84">
        <v>80</v>
      </c>
      <c r="L84" s="3">
        <v>1.73150684931507</v>
      </c>
      <c r="M84">
        <f t="shared" si="8"/>
        <v>3</v>
      </c>
      <c r="N84" s="5">
        <f t="shared" si="9"/>
        <v>11.958303658720277</v>
      </c>
      <c r="O84" s="5">
        <f t="shared" si="10"/>
        <v>12.184588053389735</v>
      </c>
      <c r="P84" s="5">
        <f t="shared" si="11"/>
        <v>12.473026410796779</v>
      </c>
      <c r="Q84" s="5">
        <f t="shared" si="12"/>
        <v>1.6634055379097263</v>
      </c>
      <c r="R84" s="5">
        <f t="shared" si="13"/>
        <v>-0.28843835740704371</v>
      </c>
      <c r="S84" s="5">
        <f t="shared" si="14"/>
        <v>8.3196686023673486E-2</v>
      </c>
      <c r="T84" s="5">
        <f t="shared" si="15"/>
        <v>5.0015876542181259E-2</v>
      </c>
    </row>
    <row r="85" spans="10:20" x14ac:dyDescent="0.3">
      <c r="J85">
        <v>81</v>
      </c>
      <c r="K85">
        <v>87</v>
      </c>
      <c r="L85" s="3">
        <v>1.5589041095890399</v>
      </c>
      <c r="M85">
        <f t="shared" si="8"/>
        <v>6</v>
      </c>
      <c r="N85" s="5">
        <f t="shared" si="9"/>
        <v>12.258896558349115</v>
      </c>
      <c r="O85" s="5">
        <f t="shared" si="10"/>
        <v>12.693732053963723</v>
      </c>
      <c r="P85" s="5">
        <f t="shared" si="11"/>
        <v>12.699276833964369</v>
      </c>
      <c r="Q85" s="5">
        <f t="shared" si="12"/>
        <v>1.5117605258404039</v>
      </c>
      <c r="R85" s="5">
        <f t="shared" si="13"/>
        <v>-5.5447800006458436E-3</v>
      </c>
      <c r="S85" s="5">
        <f t="shared" si="14"/>
        <v>3.0744585255562121E-5</v>
      </c>
      <c r="T85" s="5">
        <f t="shared" si="15"/>
        <v>2.0336941420315811E-5</v>
      </c>
    </row>
    <row r="86" spans="10:20" x14ac:dyDescent="0.3">
      <c r="J86">
        <v>115</v>
      </c>
      <c r="K86">
        <v>120</v>
      </c>
      <c r="L86" s="3">
        <v>3.8657534246575298</v>
      </c>
      <c r="M86">
        <f t="shared" si="8"/>
        <v>5</v>
      </c>
      <c r="N86" s="5">
        <f t="shared" si="9"/>
        <v>14.518260725564922</v>
      </c>
      <c r="O86" s="5">
        <f t="shared" si="10"/>
        <v>14.815251108917504</v>
      </c>
      <c r="P86" s="5">
        <f t="shared" si="11"/>
        <v>15.1014832689079</v>
      </c>
      <c r="Q86" s="5">
        <f t="shared" si="12"/>
        <v>3.3140883897448048</v>
      </c>
      <c r="R86" s="5">
        <f t="shared" si="13"/>
        <v>-0.28623215999039608</v>
      </c>
      <c r="S86" s="5">
        <f t="shared" si="14"/>
        <v>8.1928849412767707E-2</v>
      </c>
      <c r="T86" s="5">
        <f t="shared" si="15"/>
        <v>2.4721383312011326E-2</v>
      </c>
    </row>
    <row r="87" spans="10:20" x14ac:dyDescent="0.3">
      <c r="J87">
        <v>74</v>
      </c>
      <c r="K87">
        <v>97</v>
      </c>
      <c r="L87" s="3">
        <v>7.8931506849315101</v>
      </c>
      <c r="M87">
        <f t="shared" si="8"/>
        <v>23</v>
      </c>
      <c r="N87" s="5">
        <f t="shared" si="9"/>
        <v>11.72673414936113</v>
      </c>
      <c r="O87" s="5">
        <f t="shared" si="10"/>
        <v>13.380617411247547</v>
      </c>
      <c r="P87" s="5">
        <f t="shared" si="11"/>
        <v>13.798070795917177</v>
      </c>
      <c r="Q87" s="5">
        <f t="shared" si="12"/>
        <v>5.529583108964478</v>
      </c>
      <c r="R87" s="5">
        <f t="shared" si="13"/>
        <v>-0.41745338466962956</v>
      </c>
      <c r="S87" s="5">
        <f t="shared" si="14"/>
        <v>0.17426732837212972</v>
      </c>
      <c r="T87" s="5">
        <f t="shared" si="15"/>
        <v>3.1515455132523483E-2</v>
      </c>
    </row>
    <row r="88" spans="10:20" x14ac:dyDescent="0.3">
      <c r="J88">
        <v>128</v>
      </c>
      <c r="K88">
        <v>145</v>
      </c>
      <c r="L88" s="3">
        <v>2.25205479452055</v>
      </c>
      <c r="M88">
        <f t="shared" si="8"/>
        <v>17</v>
      </c>
      <c r="N88" s="5">
        <f t="shared" si="9"/>
        <v>15.275561012998667</v>
      </c>
      <c r="O88" s="5">
        <f t="shared" si="10"/>
        <v>16.200034377894799</v>
      </c>
      <c r="P88" s="5">
        <f t="shared" si="11"/>
        <v>15.540479082268689</v>
      </c>
      <c r="Q88" s="5">
        <f t="shared" si="12"/>
        <v>2.1033015594422046</v>
      </c>
      <c r="R88" s="5">
        <f t="shared" si="13"/>
        <v>0.65955529562610948</v>
      </c>
      <c r="S88" s="5">
        <f t="shared" si="14"/>
        <v>0.43501318798844468</v>
      </c>
      <c r="T88" s="5">
        <f t="shared" si="15"/>
        <v>0.20682397444891837</v>
      </c>
    </row>
    <row r="89" spans="10:20" x14ac:dyDescent="0.3">
      <c r="J89">
        <v>94</v>
      </c>
      <c r="K89">
        <v>102</v>
      </c>
      <c r="L89" s="3">
        <v>1.7671232876712299</v>
      </c>
      <c r="M89">
        <f t="shared" si="8"/>
        <v>8</v>
      </c>
      <c r="N89" s="5">
        <f t="shared" si="9"/>
        <v>13.179145449038572</v>
      </c>
      <c r="O89" s="5">
        <f t="shared" si="10"/>
        <v>13.708360477997012</v>
      </c>
      <c r="P89" s="5">
        <f t="shared" si="11"/>
        <v>13.588334665787915</v>
      </c>
      <c r="Q89" s="5">
        <f t="shared" si="12"/>
        <v>1.6943322499948572</v>
      </c>
      <c r="R89" s="5">
        <f t="shared" si="13"/>
        <v>0.12002581220909647</v>
      </c>
      <c r="S89" s="5">
        <f t="shared" si="14"/>
        <v>1.4406195596453291E-2</v>
      </c>
      <c r="T89" s="5">
        <f t="shared" si="15"/>
        <v>8.502580055651434E-3</v>
      </c>
    </row>
    <row r="90" spans="10:20" x14ac:dyDescent="0.3">
      <c r="J90">
        <v>97</v>
      </c>
      <c r="K90">
        <v>99</v>
      </c>
      <c r="L90" s="3">
        <v>1.7643835616438399</v>
      </c>
      <c r="M90">
        <f t="shared" si="8"/>
        <v>2</v>
      </c>
      <c r="N90" s="5">
        <f t="shared" si="9"/>
        <v>13.380617411247547</v>
      </c>
      <c r="O90" s="5">
        <f t="shared" si="10"/>
        <v>13.512888663042808</v>
      </c>
      <c r="P90" s="5">
        <f t="shared" si="11"/>
        <v>13.770153643236466</v>
      </c>
      <c r="Q90" s="5">
        <f t="shared" si="12"/>
        <v>1.6919576726248011</v>
      </c>
      <c r="R90" s="5">
        <f t="shared" si="13"/>
        <v>-0.25726498019365707</v>
      </c>
      <c r="S90" s="5">
        <f t="shared" si="14"/>
        <v>6.6185270034042759E-2</v>
      </c>
      <c r="T90" s="5">
        <f t="shared" si="15"/>
        <v>3.9117568426736658E-2</v>
      </c>
    </row>
    <row r="91" spans="10:20" x14ac:dyDescent="0.3">
      <c r="J91">
        <v>62</v>
      </c>
      <c r="K91">
        <v>77</v>
      </c>
      <c r="L91" s="3">
        <v>3.86301369863014</v>
      </c>
      <c r="M91">
        <f t="shared" si="8"/>
        <v>15</v>
      </c>
      <c r="N91" s="5">
        <f t="shared" si="9"/>
        <v>10.74008125160131</v>
      </c>
      <c r="O91" s="5">
        <f t="shared" si="10"/>
        <v>11.958303658720277</v>
      </c>
      <c r="P91" s="5">
        <f t="shared" si="11"/>
        <v>12.061363447972598</v>
      </c>
      <c r="Q91" s="5">
        <f t="shared" si="12"/>
        <v>3.3122135257720728</v>
      </c>
      <c r="R91" s="5">
        <f t="shared" si="13"/>
        <v>-0.1030597892523204</v>
      </c>
      <c r="S91" s="5">
        <f t="shared" si="14"/>
        <v>1.0621320160732695E-2</v>
      </c>
      <c r="T91" s="5">
        <f t="shared" si="15"/>
        <v>3.2067136004635685E-3</v>
      </c>
    </row>
    <row r="92" spans="10:20" x14ac:dyDescent="0.3">
      <c r="J92">
        <v>96</v>
      </c>
      <c r="K92">
        <v>109</v>
      </c>
      <c r="L92" s="3">
        <v>1.66301369863014</v>
      </c>
      <c r="M92">
        <f t="shared" si="8"/>
        <v>13</v>
      </c>
      <c r="N92" s="5">
        <f t="shared" si="9"/>
        <v>13.313875531376558</v>
      </c>
      <c r="O92" s="5">
        <f t="shared" si="10"/>
        <v>14.15159098204302</v>
      </c>
      <c r="P92" s="5">
        <f t="shared" si="11"/>
        <v>13.688028519311461</v>
      </c>
      <c r="Q92" s="5">
        <f t="shared" si="12"/>
        <v>1.6035813912955794</v>
      </c>
      <c r="R92" s="5">
        <f t="shared" si="13"/>
        <v>0.46356246273155932</v>
      </c>
      <c r="S92" s="5">
        <f t="shared" si="14"/>
        <v>0.21489015685374832</v>
      </c>
      <c r="T92" s="5">
        <f t="shared" si="15"/>
        <v>0.13400639220447202</v>
      </c>
    </row>
    <row r="93" spans="10:20" x14ac:dyDescent="0.3">
      <c r="J93">
        <v>72</v>
      </c>
      <c r="K93">
        <v>86</v>
      </c>
      <c r="L93" s="3">
        <v>6.0657534246575304</v>
      </c>
      <c r="M93">
        <f t="shared" si="8"/>
        <v>14</v>
      </c>
      <c r="N93" s="5">
        <f t="shared" si="9"/>
        <v>11.569249197714678</v>
      </c>
      <c r="O93" s="5">
        <f t="shared" si="10"/>
        <v>12.622521594245629</v>
      </c>
      <c r="P93" s="5">
        <f t="shared" si="11"/>
        <v>13.284990584980163</v>
      </c>
      <c r="Q93" s="5">
        <f t="shared" si="12"/>
        <v>4.6474298088632597</v>
      </c>
      <c r="R93" s="5">
        <f t="shared" si="13"/>
        <v>-0.66246899073453314</v>
      </c>
      <c r="S93" s="5">
        <f t="shared" si="14"/>
        <v>0.43886516368483097</v>
      </c>
      <c r="T93" s="5">
        <f t="shared" si="15"/>
        <v>9.4431800314198913E-2</v>
      </c>
    </row>
    <row r="94" spans="10:20" x14ac:dyDescent="0.3">
      <c r="J94">
        <v>86</v>
      </c>
      <c r="K94">
        <v>91</v>
      </c>
      <c r="L94" s="3">
        <v>0.76986301369862997</v>
      </c>
      <c r="M94">
        <f t="shared" si="8"/>
        <v>5</v>
      </c>
      <c r="N94" s="5">
        <f t="shared" si="9"/>
        <v>12.622521594245629</v>
      </c>
      <c r="O94" s="5">
        <f t="shared" si="10"/>
        <v>12.973827390957851</v>
      </c>
      <c r="P94" s="5">
        <f t="shared" si="11"/>
        <v>12.829410518160072</v>
      </c>
      <c r="Q94" s="5">
        <f t="shared" si="12"/>
        <v>0.77973411351571353</v>
      </c>
      <c r="R94" s="5">
        <f t="shared" si="13"/>
        <v>0.14441687279777859</v>
      </c>
      <c r="S94" s="5">
        <f t="shared" si="14"/>
        <v>2.0856233148689764E-2</v>
      </c>
      <c r="T94" s="5">
        <f t="shared" si="15"/>
        <v>2.6747878266672066E-2</v>
      </c>
    </row>
    <row r="95" spans="10:20" x14ac:dyDescent="0.3">
      <c r="J95">
        <v>72</v>
      </c>
      <c r="K95">
        <v>79</v>
      </c>
      <c r="L95" s="3">
        <v>1.84109589041096</v>
      </c>
      <c r="M95">
        <f t="shared" si="8"/>
        <v>7</v>
      </c>
      <c r="N95" s="5">
        <f t="shared" si="9"/>
        <v>11.569249197714678</v>
      </c>
      <c r="O95" s="5">
        <f t="shared" si="10"/>
        <v>12.109727247303425</v>
      </c>
      <c r="P95" s="5">
        <f t="shared" si="11"/>
        <v>12.153195770714326</v>
      </c>
      <c r="Q95" s="5">
        <f t="shared" si="12"/>
        <v>1.7581697460088117</v>
      </c>
      <c r="R95" s="5">
        <f t="shared" si="13"/>
        <v>-4.3468523410901128E-2</v>
      </c>
      <c r="S95" s="5">
        <f t="shared" si="14"/>
        <v>1.8895125275240595E-3</v>
      </c>
      <c r="T95" s="5">
        <f t="shared" si="15"/>
        <v>1.0747042666462705E-3</v>
      </c>
    </row>
    <row r="96" spans="10:20" x14ac:dyDescent="0.3">
      <c r="J96">
        <v>58</v>
      </c>
      <c r="K96">
        <v>65</v>
      </c>
      <c r="L96" s="3">
        <v>1.1917808219178101</v>
      </c>
      <c r="M96">
        <f t="shared" si="8"/>
        <v>7</v>
      </c>
      <c r="N96" s="5">
        <f t="shared" si="9"/>
        <v>10.386257901357862</v>
      </c>
      <c r="O96" s="5">
        <f t="shared" si="10"/>
        <v>10.996661953631099</v>
      </c>
      <c r="P96" s="5">
        <f t="shared" si="11"/>
        <v>10.847895077579498</v>
      </c>
      <c r="Q96" s="5">
        <f t="shared" si="12"/>
        <v>1.1792449964515759</v>
      </c>
      <c r="R96" s="5">
        <f t="shared" si="13"/>
        <v>0.14876687605160122</v>
      </c>
      <c r="S96" s="5">
        <f t="shared" si="14"/>
        <v>2.2131583410152478E-2</v>
      </c>
      <c r="T96" s="5">
        <f t="shared" si="15"/>
        <v>1.8767587292503118E-2</v>
      </c>
    </row>
    <row r="97" spans="10:20" x14ac:dyDescent="0.3">
      <c r="J97">
        <v>88</v>
      </c>
      <c r="K97">
        <v>91</v>
      </c>
      <c r="L97" s="3">
        <v>3.9917808219178101</v>
      </c>
      <c r="M97">
        <f t="shared" si="8"/>
        <v>3</v>
      </c>
      <c r="N97" s="5">
        <f t="shared" si="9"/>
        <v>12.764459273629754</v>
      </c>
      <c r="O97" s="5">
        <f t="shared" si="10"/>
        <v>12.973827390957851</v>
      </c>
      <c r="P97" s="5">
        <f t="shared" si="11"/>
        <v>13.717606032076432</v>
      </c>
      <c r="Q97" s="5">
        <f t="shared" si="12"/>
        <v>3.3997099384217515</v>
      </c>
      <c r="R97" s="5">
        <f t="shared" si="13"/>
        <v>-0.74377864111858116</v>
      </c>
      <c r="S97" s="5">
        <f t="shared" si="14"/>
        <v>0.55320666698420318</v>
      </c>
      <c r="T97" s="5">
        <f t="shared" si="15"/>
        <v>0.16272172538373039</v>
      </c>
    </row>
    <row r="98" spans="10:20" x14ac:dyDescent="0.3">
      <c r="J98">
        <v>81</v>
      </c>
      <c r="K98">
        <v>88</v>
      </c>
      <c r="L98" s="3">
        <v>1.76986301369863</v>
      </c>
      <c r="M98">
        <f t="shared" si="8"/>
        <v>7</v>
      </c>
      <c r="N98" s="5">
        <f t="shared" si="9"/>
        <v>12.258896558349115</v>
      </c>
      <c r="O98" s="5">
        <f t="shared" si="10"/>
        <v>12.764459273629754</v>
      </c>
      <c r="P98" s="5">
        <f t="shared" si="11"/>
        <v>12.755957416007133</v>
      </c>
      <c r="Q98" s="5">
        <f t="shared" si="12"/>
        <v>1.6967060950064363</v>
      </c>
      <c r="R98" s="5">
        <f t="shared" si="13"/>
        <v>8.5018576226207898E-3</v>
      </c>
      <c r="S98" s="5">
        <f t="shared" si="14"/>
        <v>7.2281583035315226E-5</v>
      </c>
      <c r="T98" s="5">
        <f t="shared" si="15"/>
        <v>4.2601121813640346E-5</v>
      </c>
    </row>
    <row r="99" spans="10:20" x14ac:dyDescent="0.3">
      <c r="J99">
        <v>92</v>
      </c>
      <c r="K99">
        <v>92</v>
      </c>
      <c r="L99" s="3">
        <v>0.454794520547945</v>
      </c>
      <c r="M99">
        <f t="shared" si="8"/>
        <v>0</v>
      </c>
      <c r="N99" s="5">
        <f t="shared" si="9"/>
        <v>13.04270632366028</v>
      </c>
      <c r="O99" s="5">
        <f t="shared" si="10"/>
        <v>13.04270632366028</v>
      </c>
      <c r="P99" s="5">
        <f t="shared" si="11"/>
        <v>13.155386584956656</v>
      </c>
      <c r="Q99" s="5">
        <f t="shared" si="12"/>
        <v>0.46877316454187495</v>
      </c>
      <c r="R99" s="5">
        <f t="shared" si="13"/>
        <v>-0.11268026129637576</v>
      </c>
      <c r="S99" s="5">
        <f t="shared" si="14"/>
        <v>1.2696841285819518E-2</v>
      </c>
      <c r="T99" s="5">
        <f t="shared" si="15"/>
        <v>2.708525625230265E-2</v>
      </c>
    </row>
    <row r="100" spans="10:20" x14ac:dyDescent="0.3">
      <c r="J100">
        <v>67</v>
      </c>
      <c r="K100">
        <v>91</v>
      </c>
      <c r="L100" s="3">
        <v>3.75068493150685</v>
      </c>
      <c r="M100">
        <f t="shared" si="8"/>
        <v>24</v>
      </c>
      <c r="N100" s="5">
        <f t="shared" si="9"/>
        <v>11.163838705961549</v>
      </c>
      <c r="O100" s="5">
        <f t="shared" si="10"/>
        <v>12.973827390957851</v>
      </c>
      <c r="P100" s="5">
        <f t="shared" si="11"/>
        <v>12.369959027189505</v>
      </c>
      <c r="Q100" s="5">
        <f t="shared" si="12"/>
        <v>3.2348440310053497</v>
      </c>
      <c r="R100" s="5">
        <f t="shared" si="13"/>
        <v>0.60386836376834552</v>
      </c>
      <c r="S100" s="5">
        <f t="shared" si="14"/>
        <v>0.36465700076025886</v>
      </c>
      <c r="T100" s="5">
        <f t="shared" si="15"/>
        <v>0.11272784630884598</v>
      </c>
    </row>
    <row r="101" spans="10:20" x14ac:dyDescent="0.3">
      <c r="J101">
        <v>86</v>
      </c>
      <c r="K101">
        <v>91</v>
      </c>
      <c r="L101" s="3">
        <v>4.8301369863013699</v>
      </c>
      <c r="M101">
        <f t="shared" si="8"/>
        <v>5</v>
      </c>
      <c r="N101" s="5">
        <f t="shared" si="9"/>
        <v>12.622521594245629</v>
      </c>
      <c r="O101" s="5">
        <f t="shared" si="10"/>
        <v>12.973827390957851</v>
      </c>
      <c r="P101" s="5">
        <f t="shared" si="11"/>
        <v>13.783843457004039</v>
      </c>
      <c r="Q101" s="5">
        <f t="shared" si="12"/>
        <v>3.9393777868716522</v>
      </c>
      <c r="R101" s="5">
        <f t="shared" si="13"/>
        <v>-0.81001606604618814</v>
      </c>
      <c r="S101" s="5">
        <f t="shared" si="14"/>
        <v>0.65612602725294267</v>
      </c>
      <c r="T101" s="5">
        <f t="shared" si="15"/>
        <v>0.16655575137767809</v>
      </c>
    </row>
    <row r="102" spans="10:20" x14ac:dyDescent="0.3">
      <c r="J102">
        <v>86</v>
      </c>
      <c r="K102">
        <v>88</v>
      </c>
      <c r="L102" s="3">
        <v>1.7424657534246599</v>
      </c>
      <c r="M102">
        <f t="shared" si="8"/>
        <v>2</v>
      </c>
      <c r="N102" s="5">
        <f t="shared" si="9"/>
        <v>12.622521594245629</v>
      </c>
      <c r="O102" s="5">
        <f t="shared" si="10"/>
        <v>12.764459273629754</v>
      </c>
      <c r="P102" s="5">
        <f t="shared" si="11"/>
        <v>13.078284345848134</v>
      </c>
      <c r="Q102" s="5">
        <f t="shared" si="12"/>
        <v>1.6729346616312066</v>
      </c>
      <c r="R102" s="5">
        <f t="shared" si="13"/>
        <v>-0.31382507221838019</v>
      </c>
      <c r="S102" s="5">
        <f t="shared" si="14"/>
        <v>9.8486175952871541E-2</v>
      </c>
      <c r="T102" s="5">
        <f t="shared" si="15"/>
        <v>5.8870306301647135E-2</v>
      </c>
    </row>
    <row r="103" spans="10:20" x14ac:dyDescent="0.3">
      <c r="J103">
        <v>73</v>
      </c>
      <c r="K103">
        <v>93</v>
      </c>
      <c r="L103" s="3">
        <v>2.6438356164383601</v>
      </c>
      <c r="M103">
        <f t="shared" si="8"/>
        <v>20</v>
      </c>
      <c r="N103" s="5">
        <f t="shared" si="9"/>
        <v>11.648311176718506</v>
      </c>
      <c r="O103" s="5">
        <f t="shared" si="10"/>
        <v>13.111143161029318</v>
      </c>
      <c r="P103" s="5">
        <f t="shared" si="11"/>
        <v>12.457587163848682</v>
      </c>
      <c r="Q103" s="5">
        <f t="shared" si="12"/>
        <v>2.4177869596019126</v>
      </c>
      <c r="R103" s="5">
        <f t="shared" si="13"/>
        <v>0.65355599718063573</v>
      </c>
      <c r="S103" s="5">
        <f t="shared" si="14"/>
        <v>0.42713544145077514</v>
      </c>
      <c r="T103" s="5">
        <f t="shared" si="15"/>
        <v>0.17666380396108297</v>
      </c>
    </row>
    <row r="104" spans="10:20" x14ac:dyDescent="0.3">
      <c r="J104">
        <v>78</v>
      </c>
      <c r="K104">
        <v>82</v>
      </c>
      <c r="L104" s="3">
        <v>2.6301369863013702</v>
      </c>
      <c r="M104">
        <f t="shared" si="8"/>
        <v>4</v>
      </c>
      <c r="N104" s="5">
        <f t="shared" si="9"/>
        <v>12.034302965045693</v>
      </c>
      <c r="O104" s="5">
        <f t="shared" si="10"/>
        <v>12.332663580851529</v>
      </c>
      <c r="P104" s="5">
        <f t="shared" si="11"/>
        <v>12.786567289961484</v>
      </c>
      <c r="Q104" s="5">
        <f t="shared" si="12"/>
        <v>2.4070234039292773</v>
      </c>
      <c r="R104" s="5">
        <f t="shared" si="13"/>
        <v>-0.45390370910995514</v>
      </c>
      <c r="S104" s="5">
        <f t="shared" si="14"/>
        <v>0.20602857714377479</v>
      </c>
      <c r="T104" s="5">
        <f t="shared" si="15"/>
        <v>8.5594754420521738E-2</v>
      </c>
    </row>
    <row r="105" spans="10:20" x14ac:dyDescent="0.3">
      <c r="J105">
        <v>68</v>
      </c>
      <c r="K105">
        <v>78</v>
      </c>
      <c r="L105" s="3">
        <v>2.9041095890410999</v>
      </c>
      <c r="M105">
        <f t="shared" si="8"/>
        <v>10</v>
      </c>
      <c r="N105" s="5">
        <f t="shared" si="9"/>
        <v>11.246319414256885</v>
      </c>
      <c r="O105" s="5">
        <f t="shared" si="10"/>
        <v>12.034302965045693</v>
      </c>
      <c r="P105" s="5">
        <f t="shared" si="11"/>
        <v>12.189573634494744</v>
      </c>
      <c r="Q105" s="5">
        <f t="shared" si="12"/>
        <v>2.6191717417540898</v>
      </c>
      <c r="R105" s="5">
        <f t="shared" si="13"/>
        <v>-0.15527066944905066</v>
      </c>
      <c r="S105" s="5">
        <f t="shared" si="14"/>
        <v>2.4108980791156354E-2</v>
      </c>
      <c r="T105" s="5">
        <f t="shared" si="15"/>
        <v>9.2048109739494548E-3</v>
      </c>
    </row>
    <row r="106" spans="10:20" x14ac:dyDescent="0.3">
      <c r="J106">
        <v>80</v>
      </c>
      <c r="K106">
        <v>86</v>
      </c>
      <c r="L106" s="3">
        <v>1.83835616438356</v>
      </c>
      <c r="M106">
        <f t="shared" si="8"/>
        <v>6</v>
      </c>
      <c r="N106" s="5">
        <f t="shared" si="9"/>
        <v>12.184588053389735</v>
      </c>
      <c r="O106" s="5">
        <f t="shared" si="10"/>
        <v>12.622521594245629</v>
      </c>
      <c r="P106" s="5">
        <f t="shared" si="11"/>
        <v>12.707213030030712</v>
      </c>
      <c r="Q106" s="5">
        <f t="shared" si="12"/>
        <v>1.7558148632404376</v>
      </c>
      <c r="R106" s="5">
        <f t="shared" si="13"/>
        <v>-8.4691435785082092E-2</v>
      </c>
      <c r="S106" s="5">
        <f t="shared" si="14"/>
        <v>7.1726392953386838E-3</v>
      </c>
      <c r="T106" s="5">
        <f t="shared" si="15"/>
        <v>4.0850772171396512E-3</v>
      </c>
    </row>
    <row r="107" spans="10:20" x14ac:dyDescent="0.3">
      <c r="J107">
        <v>88</v>
      </c>
      <c r="K107">
        <v>94</v>
      </c>
      <c r="L107" s="3">
        <v>1.75068493150685</v>
      </c>
      <c r="M107">
        <f t="shared" si="8"/>
        <v>6</v>
      </c>
      <c r="N107" s="5">
        <f t="shared" si="9"/>
        <v>12.764459273629754</v>
      </c>
      <c r="O107" s="5">
        <f t="shared" si="10"/>
        <v>13.179145449038572</v>
      </c>
      <c r="P107" s="5">
        <f t="shared" si="11"/>
        <v>13.208946320165605</v>
      </c>
      <c r="Q107" s="5">
        <f t="shared" si="12"/>
        <v>1.6800737924868061</v>
      </c>
      <c r="R107" s="5">
        <f t="shared" si="13"/>
        <v>-2.9800871127033446E-2</v>
      </c>
      <c r="S107" s="5">
        <f t="shared" si="14"/>
        <v>8.8809191993005567E-4</v>
      </c>
      <c r="T107" s="5">
        <f t="shared" si="15"/>
        <v>5.2860292440817303E-4</v>
      </c>
    </row>
    <row r="108" spans="10:20" x14ac:dyDescent="0.3">
      <c r="J108">
        <v>60</v>
      </c>
      <c r="K108">
        <v>98</v>
      </c>
      <c r="L108" s="3">
        <v>2.7287671232876698</v>
      </c>
      <c r="M108">
        <f t="shared" si="8"/>
        <v>38</v>
      </c>
      <c r="N108" s="5">
        <f t="shared" si="9"/>
        <v>10.564916601675231</v>
      </c>
      <c r="O108" s="5">
        <f t="shared" si="10"/>
        <v>13.446952927388102</v>
      </c>
      <c r="P108" s="5">
        <f t="shared" si="11"/>
        <v>11.552518934920888</v>
      </c>
      <c r="Q108" s="5">
        <f t="shared" si="12"/>
        <v>2.4841517469846668</v>
      </c>
      <c r="R108" s="5">
        <f t="shared" si="13"/>
        <v>1.8944339924672136</v>
      </c>
      <c r="S108" s="5">
        <f t="shared" si="14"/>
        <v>3.5888801518152667</v>
      </c>
      <c r="T108" s="5">
        <f t="shared" si="15"/>
        <v>1.4447105158416953</v>
      </c>
    </row>
    <row r="109" spans="10:20" x14ac:dyDescent="0.3">
      <c r="J109">
        <v>77</v>
      </c>
      <c r="K109">
        <v>93</v>
      </c>
      <c r="L109" s="3">
        <v>4.9671232876712299</v>
      </c>
      <c r="M109">
        <f t="shared" si="8"/>
        <v>16</v>
      </c>
      <c r="N109" s="5">
        <f t="shared" si="9"/>
        <v>11.958303658720277</v>
      </c>
      <c r="O109" s="5">
        <f t="shared" si="10"/>
        <v>13.111143161029318</v>
      </c>
      <c r="P109" s="5">
        <f t="shared" si="11"/>
        <v>13.310199405650472</v>
      </c>
      <c r="Q109" s="5">
        <f t="shared" si="12"/>
        <v>4.0228174598747657</v>
      </c>
      <c r="R109" s="5">
        <f t="shared" si="13"/>
        <v>-0.19905624462115412</v>
      </c>
      <c r="S109" s="5">
        <f t="shared" si="14"/>
        <v>3.9623388522676752E-2</v>
      </c>
      <c r="T109" s="5">
        <f t="shared" si="15"/>
        <v>9.8496610691130564E-3</v>
      </c>
    </row>
    <row r="110" spans="10:20" x14ac:dyDescent="0.3">
      <c r="J110">
        <v>76</v>
      </c>
      <c r="K110">
        <v>92</v>
      </c>
      <c r="L110" s="3">
        <v>2.7698630136986302</v>
      </c>
      <c r="M110">
        <f t="shared" si="8"/>
        <v>16</v>
      </c>
      <c r="N110" s="5">
        <f t="shared" si="9"/>
        <v>11.881717390115258</v>
      </c>
      <c r="O110" s="5">
        <f t="shared" si="10"/>
        <v>13.04270632366028</v>
      </c>
      <c r="P110" s="5">
        <f t="shared" si="11"/>
        <v>12.692944954930521</v>
      </c>
      <c r="Q110" s="5">
        <f t="shared" si="12"/>
        <v>2.5160366300963837</v>
      </c>
      <c r="R110" s="5">
        <f t="shared" si="13"/>
        <v>0.34976136872975871</v>
      </c>
      <c r="S110" s="5">
        <f t="shared" si="14"/>
        <v>0.12233301505571424</v>
      </c>
      <c r="T110" s="5">
        <f t="shared" si="15"/>
        <v>4.8621317190850256E-2</v>
      </c>
    </row>
    <row r="111" spans="10:20" x14ac:dyDescent="0.3">
      <c r="J111">
        <v>91</v>
      </c>
      <c r="K111">
        <v>93</v>
      </c>
      <c r="L111" s="3">
        <v>0.317808219178082</v>
      </c>
      <c r="M111">
        <f t="shared" si="8"/>
        <v>2</v>
      </c>
      <c r="N111" s="5">
        <f t="shared" si="9"/>
        <v>12.973827390957851</v>
      </c>
      <c r="O111" s="5">
        <f t="shared" si="10"/>
        <v>13.111143161029318</v>
      </c>
      <c r="P111" s="5">
        <f t="shared" si="11"/>
        <v>13.054092251707411</v>
      </c>
      <c r="Q111" s="5">
        <f t="shared" si="12"/>
        <v>0.33009387896641257</v>
      </c>
      <c r="R111" s="5">
        <f t="shared" si="13"/>
        <v>5.7050909321906929E-2</v>
      </c>
      <c r="S111" s="5">
        <f t="shared" si="14"/>
        <v>3.2548062544564471E-3</v>
      </c>
      <c r="T111" s="5">
        <f t="shared" si="15"/>
        <v>9.8602441967353995E-3</v>
      </c>
    </row>
    <row r="112" spans="10:20" x14ac:dyDescent="0.3">
      <c r="J112">
        <v>77</v>
      </c>
      <c r="K112">
        <v>92</v>
      </c>
      <c r="L112" s="3">
        <v>7.7780821917808201</v>
      </c>
      <c r="M112">
        <f t="shared" si="8"/>
        <v>15</v>
      </c>
      <c r="N112" s="5">
        <f t="shared" si="9"/>
        <v>11.958303658720277</v>
      </c>
      <c r="O112" s="5">
        <f t="shared" si="10"/>
        <v>13.04270632366028</v>
      </c>
      <c r="P112" s="5">
        <f t="shared" si="11"/>
        <v>13.923468048711449</v>
      </c>
      <c r="Q112" s="5">
        <f t="shared" si="12"/>
        <v>5.4792282930350238</v>
      </c>
      <c r="R112" s="5">
        <f t="shared" si="13"/>
        <v>-0.88076172505116901</v>
      </c>
      <c r="S112" s="5">
        <f t="shared" si="14"/>
        <v>0.77574121631511106</v>
      </c>
      <c r="T112" s="5">
        <f t="shared" si="15"/>
        <v>0.1415785535530984</v>
      </c>
    </row>
    <row r="113" spans="10:20" x14ac:dyDescent="0.3">
      <c r="J113">
        <v>52</v>
      </c>
      <c r="K113">
        <v>68</v>
      </c>
      <c r="L113" s="3">
        <v>1.8328767123287699</v>
      </c>
      <c r="M113">
        <f t="shared" si="8"/>
        <v>16</v>
      </c>
      <c r="N113" s="5">
        <f t="shared" si="9"/>
        <v>9.8272852110305351</v>
      </c>
      <c r="O113" s="5">
        <f t="shared" si="10"/>
        <v>11.246319414256885</v>
      </c>
      <c r="P113" s="5">
        <f t="shared" si="11"/>
        <v>10.579533052272776</v>
      </c>
      <c r="Q113" s="5">
        <f t="shared" si="12"/>
        <v>1.7511029179543129</v>
      </c>
      <c r="R113" s="5">
        <f t="shared" si="13"/>
        <v>0.66678636198410857</v>
      </c>
      <c r="S113" s="5">
        <f t="shared" si="14"/>
        <v>0.44460405252800267</v>
      </c>
      <c r="T113" s="5">
        <f t="shared" si="15"/>
        <v>0.25389944130034431</v>
      </c>
    </row>
    <row r="114" spans="10:20" x14ac:dyDescent="0.3">
      <c r="J114">
        <v>100</v>
      </c>
      <c r="K114">
        <v>108</v>
      </c>
      <c r="L114" s="3">
        <v>1.7616438356164399</v>
      </c>
      <c r="M114">
        <f t="shared" si="8"/>
        <v>8</v>
      </c>
      <c r="N114" s="5">
        <f t="shared" si="9"/>
        <v>13.578431029576143</v>
      </c>
      <c r="O114" s="5">
        <f t="shared" si="10"/>
        <v>14.089325946570034</v>
      </c>
      <c r="P114" s="5">
        <f t="shared" si="11"/>
        <v>13.948715851446936</v>
      </c>
      <c r="Q114" s="5">
        <f t="shared" si="12"/>
        <v>1.6895823626703075</v>
      </c>
      <c r="R114" s="5">
        <f t="shared" si="13"/>
        <v>0.14061009512309752</v>
      </c>
      <c r="S114" s="5">
        <f t="shared" si="14"/>
        <v>1.9771198850526535E-2</v>
      </c>
      <c r="T114" s="5">
        <f t="shared" si="15"/>
        <v>1.1701826017690585E-2</v>
      </c>
    </row>
    <row r="115" spans="10:20" x14ac:dyDescent="0.3">
      <c r="J115">
        <v>98</v>
      </c>
      <c r="K115">
        <v>117</v>
      </c>
      <c r="L115" s="3">
        <v>3.9616438356164401</v>
      </c>
      <c r="M115">
        <f t="shared" si="8"/>
        <v>19</v>
      </c>
      <c r="N115" s="5">
        <f t="shared" si="9"/>
        <v>13.446952927388102</v>
      </c>
      <c r="O115" s="5">
        <f t="shared" si="10"/>
        <v>14.637957368812518</v>
      </c>
      <c r="P115" s="5">
        <f t="shared" si="11"/>
        <v>14.257245536204463</v>
      </c>
      <c r="Q115" s="5">
        <f t="shared" si="12"/>
        <v>3.3793456085085376</v>
      </c>
      <c r="R115" s="5">
        <f t="shared" si="13"/>
        <v>0.38071183260805519</v>
      </c>
      <c r="S115" s="5">
        <f t="shared" si="14"/>
        <v>0.14494149948778384</v>
      </c>
      <c r="T115" s="5">
        <f t="shared" si="15"/>
        <v>4.289040432054337E-2</v>
      </c>
    </row>
    <row r="116" spans="10:20" x14ac:dyDescent="0.3">
      <c r="J116">
        <v>64</v>
      </c>
      <c r="K116">
        <v>81</v>
      </c>
      <c r="L116" s="3">
        <v>1.7205479452054799</v>
      </c>
      <c r="M116">
        <f t="shared" si="8"/>
        <v>17</v>
      </c>
      <c r="N116" s="5">
        <f t="shared" si="9"/>
        <v>10.91192968894484</v>
      </c>
      <c r="O116" s="5">
        <f t="shared" si="10"/>
        <v>12.258896558349115</v>
      </c>
      <c r="P116" s="5">
        <f t="shared" si="11"/>
        <v>11.520145757180034</v>
      </c>
      <c r="Q116" s="5">
        <f t="shared" si="12"/>
        <v>1.653864649368237</v>
      </c>
      <c r="R116" s="5">
        <f t="shared" si="13"/>
        <v>0.73875080116908087</v>
      </c>
      <c r="S116" s="5">
        <f t="shared" si="14"/>
        <v>0.54575274622795888</v>
      </c>
      <c r="T116" s="5">
        <f t="shared" si="15"/>
        <v>0.32998634225384288</v>
      </c>
    </row>
    <row r="117" spans="10:20" x14ac:dyDescent="0.3">
      <c r="J117">
        <v>77</v>
      </c>
      <c r="K117">
        <v>80</v>
      </c>
      <c r="L117" s="3">
        <v>2.8575342465753399</v>
      </c>
      <c r="M117">
        <f t="shared" si="8"/>
        <v>3</v>
      </c>
      <c r="N117" s="5">
        <f t="shared" si="9"/>
        <v>11.958303658720277</v>
      </c>
      <c r="O117" s="5">
        <f t="shared" si="10"/>
        <v>12.184588053389735</v>
      </c>
      <c r="P117" s="5">
        <f t="shared" si="11"/>
        <v>12.781819619975478</v>
      </c>
      <c r="Q117" s="5">
        <f t="shared" si="12"/>
        <v>2.5835666326286977</v>
      </c>
      <c r="R117" s="5">
        <f t="shared" si="13"/>
        <v>-0.59723156658574261</v>
      </c>
      <c r="S117" s="5">
        <f t="shared" si="14"/>
        <v>0.35668554412646031</v>
      </c>
      <c r="T117" s="5">
        <f t="shared" si="15"/>
        <v>0.13805935547462309</v>
      </c>
    </row>
    <row r="118" spans="10:20" x14ac:dyDescent="0.3">
      <c r="J118">
        <v>87</v>
      </c>
      <c r="K118">
        <v>105</v>
      </c>
      <c r="L118" s="3">
        <v>1.7671232876712299</v>
      </c>
      <c r="M118">
        <f t="shared" si="8"/>
        <v>18</v>
      </c>
      <c r="N118" s="5">
        <f t="shared" si="9"/>
        <v>12.693732053963723</v>
      </c>
      <c r="O118" s="5">
        <f t="shared" si="10"/>
        <v>13.900455444407244</v>
      </c>
      <c r="P118" s="5">
        <f t="shared" si="11"/>
        <v>13.148885839375541</v>
      </c>
      <c r="Q118" s="5">
        <f t="shared" si="12"/>
        <v>1.6943322499948572</v>
      </c>
      <c r="R118" s="5">
        <f t="shared" si="13"/>
        <v>0.75156960503170289</v>
      </c>
      <c r="S118" s="5">
        <f t="shared" si="14"/>
        <v>0.56485687120750994</v>
      </c>
      <c r="T118" s="5">
        <f t="shared" si="15"/>
        <v>0.3333802276437956</v>
      </c>
    </row>
    <row r="119" spans="10:20" x14ac:dyDescent="0.3">
      <c r="J119">
        <v>87</v>
      </c>
      <c r="K119">
        <v>88</v>
      </c>
      <c r="L119" s="3">
        <v>0.75890410958904098</v>
      </c>
      <c r="M119">
        <f t="shared" si="8"/>
        <v>1</v>
      </c>
      <c r="N119" s="5">
        <f t="shared" si="9"/>
        <v>12.693732053963723</v>
      </c>
      <c r="O119" s="5">
        <f t="shared" si="10"/>
        <v>12.764459273629754</v>
      </c>
      <c r="P119" s="5">
        <f t="shared" si="11"/>
        <v>12.894760206962484</v>
      </c>
      <c r="Q119" s="5">
        <f t="shared" si="12"/>
        <v>0.76910222903800696</v>
      </c>
      <c r="R119" s="5">
        <f t="shared" si="13"/>
        <v>-0.1303009333327303</v>
      </c>
      <c r="S119" s="5">
        <f t="shared" si="14"/>
        <v>1.6978333227380626E-2</v>
      </c>
      <c r="T119" s="5">
        <f t="shared" si="15"/>
        <v>2.2075522065014848E-2</v>
      </c>
    </row>
    <row r="120" spans="10:20" x14ac:dyDescent="0.3">
      <c r="J120">
        <v>106</v>
      </c>
      <c r="K120">
        <v>105</v>
      </c>
      <c r="L120" s="3">
        <v>0.39452054794520502</v>
      </c>
      <c r="M120">
        <f t="shared" si="8"/>
        <v>-1</v>
      </c>
      <c r="N120" s="5">
        <f t="shared" si="9"/>
        <v>13.963763351399384</v>
      </c>
      <c r="O120" s="5">
        <f t="shared" si="10"/>
        <v>13.900455444407244</v>
      </c>
      <c r="P120" s="5">
        <f t="shared" si="11"/>
        <v>14.041444756078727</v>
      </c>
      <c r="Q120" s="5">
        <f t="shared" si="12"/>
        <v>0.40801770606482141</v>
      </c>
      <c r="R120" s="5">
        <f t="shared" si="13"/>
        <v>-0.14098931167148265</v>
      </c>
      <c r="S120" s="5">
        <f t="shared" si="14"/>
        <v>1.9877986005598473E-2</v>
      </c>
      <c r="T120" s="5">
        <f t="shared" si="15"/>
        <v>4.8718439690557142E-2</v>
      </c>
    </row>
    <row r="121" spans="10:20" x14ac:dyDescent="0.3">
      <c r="J121">
        <v>103</v>
      </c>
      <c r="K121">
        <v>114</v>
      </c>
      <c r="L121" s="3">
        <v>3.8301369863013699</v>
      </c>
      <c r="M121">
        <f t="shared" si="8"/>
        <v>11</v>
      </c>
      <c r="N121" s="5">
        <f t="shared" si="9"/>
        <v>13.772759577242757</v>
      </c>
      <c r="O121" s="5">
        <f t="shared" si="10"/>
        <v>14.457949707616248</v>
      </c>
      <c r="P121" s="5">
        <f t="shared" si="11"/>
        <v>14.495761392409079</v>
      </c>
      <c r="Q121" s="5">
        <f t="shared" si="12"/>
        <v>3.289669990490002</v>
      </c>
      <c r="R121" s="5">
        <f t="shared" si="13"/>
        <v>-3.7811684792831812E-2</v>
      </c>
      <c r="S121" s="5">
        <f t="shared" si="14"/>
        <v>1.4297235068724686E-3</v>
      </c>
      <c r="T121" s="5">
        <f t="shared" si="15"/>
        <v>4.3461000982031902E-4</v>
      </c>
    </row>
    <row r="122" spans="10:20" x14ac:dyDescent="0.3">
      <c r="J122">
        <v>76</v>
      </c>
      <c r="K122">
        <v>80</v>
      </c>
      <c r="L122" s="3">
        <v>1.77260273972603</v>
      </c>
      <c r="M122">
        <f t="shared" si="8"/>
        <v>4</v>
      </c>
      <c r="N122" s="5">
        <f t="shared" si="9"/>
        <v>11.881717390115258</v>
      </c>
      <c r="O122" s="5">
        <f t="shared" si="10"/>
        <v>12.184588053389735</v>
      </c>
      <c r="P122" s="5">
        <f t="shared" si="11"/>
        <v>12.415330950470738</v>
      </c>
      <c r="Q122" s="5">
        <f t="shared" si="12"/>
        <v>1.6990792078853993</v>
      </c>
      <c r="R122" s="5">
        <f t="shared" si="13"/>
        <v>-0.2307428970810026</v>
      </c>
      <c r="S122" s="5">
        <f t="shared" si="14"/>
        <v>5.3242284553334157E-2</v>
      </c>
      <c r="T122" s="5">
        <f t="shared" si="15"/>
        <v>3.1335963801003251E-2</v>
      </c>
    </row>
    <row r="123" spans="10:20" x14ac:dyDescent="0.3">
      <c r="J123">
        <v>83</v>
      </c>
      <c r="K123">
        <v>84</v>
      </c>
      <c r="L123" s="3">
        <v>0.12876712328767101</v>
      </c>
      <c r="M123">
        <f t="shared" si="8"/>
        <v>1</v>
      </c>
      <c r="N123" s="5">
        <f t="shared" si="9"/>
        <v>12.40589959875015</v>
      </c>
      <c r="O123" s="5">
        <f t="shared" si="10"/>
        <v>12.478614763781161</v>
      </c>
      <c r="P123" s="5">
        <f t="shared" si="11"/>
        <v>12.442695815411113</v>
      </c>
      <c r="Q123" s="5">
        <f t="shared" si="12"/>
        <v>0.13516982116788123</v>
      </c>
      <c r="R123" s="5">
        <f t="shared" si="13"/>
        <v>3.5918948370047943E-2</v>
      </c>
      <c r="S123" s="5">
        <f t="shared" si="14"/>
        <v>1.2901708520101699E-3</v>
      </c>
      <c r="T123" s="5">
        <f t="shared" si="15"/>
        <v>9.5448143739701678E-3</v>
      </c>
    </row>
    <row r="124" spans="10:20" x14ac:dyDescent="0.3">
      <c r="J124">
        <v>75</v>
      </c>
      <c r="K124">
        <v>91</v>
      </c>
      <c r="L124" s="3">
        <v>3.6739726027397301</v>
      </c>
      <c r="M124">
        <f t="shared" si="8"/>
        <v>16</v>
      </c>
      <c r="N124" s="5">
        <f t="shared" si="9"/>
        <v>11.804531812179647</v>
      </c>
      <c r="O124" s="5">
        <f t="shared" si="10"/>
        <v>12.973827390957851</v>
      </c>
      <c r="P124" s="5">
        <f t="shared" si="11"/>
        <v>12.868742429604447</v>
      </c>
      <c r="Q124" s="5">
        <f t="shared" si="12"/>
        <v>3.1814412154164673</v>
      </c>
      <c r="R124" s="5">
        <f t="shared" si="13"/>
        <v>0.10508496135340373</v>
      </c>
      <c r="S124" s="5">
        <f t="shared" si="14"/>
        <v>1.1042849102646355E-2</v>
      </c>
      <c r="T124" s="5">
        <f t="shared" si="15"/>
        <v>3.471020947718749E-3</v>
      </c>
    </row>
    <row r="125" spans="10:20" x14ac:dyDescent="0.3">
      <c r="J125">
        <v>68</v>
      </c>
      <c r="K125">
        <v>68</v>
      </c>
      <c r="L125" s="3">
        <v>1.7780821917808201</v>
      </c>
      <c r="M125">
        <f t="shared" si="8"/>
        <v>0</v>
      </c>
      <c r="N125" s="5">
        <f t="shared" si="9"/>
        <v>11.246319414256885</v>
      </c>
      <c r="O125" s="5">
        <f t="shared" si="10"/>
        <v>11.246319414256885</v>
      </c>
      <c r="P125" s="5">
        <f t="shared" si="11"/>
        <v>11.842022916456155</v>
      </c>
      <c r="Q125" s="5">
        <f t="shared" si="12"/>
        <v>1.7038232381486078</v>
      </c>
      <c r="R125" s="5">
        <f t="shared" si="13"/>
        <v>-0.59570350219927093</v>
      </c>
      <c r="S125" s="5">
        <f t="shared" si="14"/>
        <v>0.35486266253247678</v>
      </c>
      <c r="T125" s="5">
        <f t="shared" si="15"/>
        <v>0.20827434125037189</v>
      </c>
    </row>
    <row r="126" spans="10:20" x14ac:dyDescent="0.3">
      <c r="J126">
        <v>75</v>
      </c>
      <c r="K126">
        <v>75</v>
      </c>
      <c r="L126" s="3">
        <v>0.12602739726027401</v>
      </c>
      <c r="M126">
        <f t="shared" si="8"/>
        <v>0</v>
      </c>
      <c r="N126" s="5">
        <f t="shared" si="9"/>
        <v>11.804531812179647</v>
      </c>
      <c r="O126" s="5">
        <f t="shared" si="10"/>
        <v>11.804531812179647</v>
      </c>
      <c r="P126" s="5">
        <f t="shared" si="11"/>
        <v>11.844799311705973</v>
      </c>
      <c r="Q126" s="5">
        <f t="shared" si="12"/>
        <v>0.13231422425717748</v>
      </c>
      <c r="R126" s="5">
        <f t="shared" si="13"/>
        <v>-4.0267499526326134E-2</v>
      </c>
      <c r="S126" s="5">
        <f t="shared" si="14"/>
        <v>1.6214715181026753E-3</v>
      </c>
      <c r="T126" s="5">
        <f t="shared" si="15"/>
        <v>1.2254702978502461E-2</v>
      </c>
    </row>
    <row r="127" spans="10:20" x14ac:dyDescent="0.3">
      <c r="J127">
        <v>68</v>
      </c>
      <c r="K127">
        <v>88</v>
      </c>
      <c r="L127" s="3">
        <v>1.90958904109589</v>
      </c>
      <c r="M127">
        <f t="shared" si="8"/>
        <v>20</v>
      </c>
      <c r="N127" s="5">
        <f t="shared" si="9"/>
        <v>11.246319414256885</v>
      </c>
      <c r="O127" s="5">
        <f t="shared" si="10"/>
        <v>12.764459273629754</v>
      </c>
      <c r="P127" s="5">
        <f t="shared" si="11"/>
        <v>11.883758177773899</v>
      </c>
      <c r="Q127" s="5">
        <f t="shared" si="12"/>
        <v>1.8168063541677764</v>
      </c>
      <c r="R127" s="5">
        <f t="shared" si="13"/>
        <v>0.88070109585585499</v>
      </c>
      <c r="S127" s="5">
        <f t="shared" si="14"/>
        <v>0.77563442024170393</v>
      </c>
      <c r="T127" s="5">
        <f t="shared" si="15"/>
        <v>0.42692189977340672</v>
      </c>
    </row>
    <row r="128" spans="10:20" x14ac:dyDescent="0.3">
      <c r="J128">
        <v>65</v>
      </c>
      <c r="K128">
        <v>79</v>
      </c>
      <c r="L128" s="3">
        <v>2.7972602739725998</v>
      </c>
      <c r="M128">
        <f t="shared" si="8"/>
        <v>14</v>
      </c>
      <c r="N128" s="5">
        <f t="shared" si="9"/>
        <v>10.996661953631099</v>
      </c>
      <c r="O128" s="5">
        <f t="shared" si="10"/>
        <v>12.109727247303425</v>
      </c>
      <c r="P128" s="5">
        <f t="shared" si="11"/>
        <v>11.944249524375108</v>
      </c>
      <c r="Q128" s="5">
        <f t="shared" si="12"/>
        <v>2.5372114050200083</v>
      </c>
      <c r="R128" s="5">
        <f t="shared" si="13"/>
        <v>0.16547772292831731</v>
      </c>
      <c r="S128" s="5">
        <f t="shared" si="14"/>
        <v>2.7382876785540952E-2</v>
      </c>
      <c r="T128" s="5">
        <f t="shared" si="15"/>
        <v>1.0792508945593761E-2</v>
      </c>
    </row>
    <row r="129" spans="10:20" x14ac:dyDescent="0.3">
      <c r="J129">
        <v>58</v>
      </c>
      <c r="K129">
        <v>100</v>
      </c>
      <c r="L129" s="3">
        <v>8.8547945205479408</v>
      </c>
      <c r="M129">
        <f t="shared" si="8"/>
        <v>42</v>
      </c>
      <c r="N129" s="5">
        <f t="shared" si="9"/>
        <v>10.386257901357862</v>
      </c>
      <c r="O129" s="5">
        <f t="shared" si="10"/>
        <v>13.578431029576143</v>
      </c>
      <c r="P129" s="5">
        <f t="shared" si="11"/>
        <v>13.178892357756748</v>
      </c>
      <c r="Q129" s="5">
        <f t="shared" si="12"/>
        <v>5.925846495531208</v>
      </c>
      <c r="R129" s="5">
        <f t="shared" si="13"/>
        <v>0.39953867181939451</v>
      </c>
      <c r="S129" s="5">
        <f t="shared" si="14"/>
        <v>0.15963115027920582</v>
      </c>
      <c r="T129" s="5">
        <f t="shared" si="15"/>
        <v>2.6938117684888845E-2</v>
      </c>
    </row>
    <row r="130" spans="10:20" x14ac:dyDescent="0.3">
      <c r="J130">
        <v>91</v>
      </c>
      <c r="K130">
        <v>94</v>
      </c>
      <c r="L130" s="3">
        <v>1.73150684931507</v>
      </c>
      <c r="M130">
        <f t="shared" si="8"/>
        <v>3</v>
      </c>
      <c r="N130" s="5">
        <f t="shared" si="9"/>
        <v>12.973827390957851</v>
      </c>
      <c r="O130" s="5">
        <f t="shared" si="10"/>
        <v>13.179145449038572</v>
      </c>
      <c r="P130" s="5">
        <f t="shared" si="11"/>
        <v>13.394233765548037</v>
      </c>
      <c r="Q130" s="5">
        <f t="shared" si="12"/>
        <v>1.6634055379097263</v>
      </c>
      <c r="R130" s="5">
        <f t="shared" si="13"/>
        <v>-0.21508831650946547</v>
      </c>
      <c r="S130" s="5">
        <f t="shared" si="14"/>
        <v>4.6262983898875995E-2</v>
      </c>
      <c r="T130" s="5">
        <f t="shared" si="15"/>
        <v>2.7812209857742281E-2</v>
      </c>
    </row>
    <row r="131" spans="10:20" x14ac:dyDescent="0.3">
      <c r="J131">
        <v>75</v>
      </c>
      <c r="K131">
        <v>91</v>
      </c>
      <c r="L131" s="3">
        <v>5.77534246575342</v>
      </c>
      <c r="M131">
        <f t="shared" ref="M131:M194" si="16">K131-J131</f>
        <v>16</v>
      </c>
      <c r="N131" s="5">
        <f t="shared" ref="N131:N194" si="17">(J131^$B$1-1)/$B$1</f>
        <v>11.804531812179647</v>
      </c>
      <c r="O131" s="5">
        <f t="shared" ref="O131:O194" si="18">(K131^$B$1-1)/$B$1</f>
        <v>12.973827390957851</v>
      </c>
      <c r="P131" s="5">
        <f t="shared" ref="P131:P194" si="19">$B$2*(1-$B$3^L131)/(1-$B$3)+$B$3^L131*N131</f>
        <v>13.38548525760492</v>
      </c>
      <c r="Q131" s="5">
        <f t="shared" ref="Q131:Q194" si="20">(1-$B$3^(2*L131))/(1-$B$3^2)</f>
        <v>4.4897577069574321</v>
      </c>
      <c r="R131" s="5">
        <f t="shared" ref="R131:R194" si="21">O131-P131</f>
        <v>-0.41165786664706872</v>
      </c>
      <c r="S131" s="5">
        <f t="shared" ref="S131:S194" si="22">R131^2</f>
        <v>0.16946219917241581</v>
      </c>
      <c r="T131" s="5">
        <f t="shared" ref="T131:T194" si="23">S131/Q131</f>
        <v>3.7744174682258082E-2</v>
      </c>
    </row>
    <row r="132" spans="10:20" x14ac:dyDescent="0.3">
      <c r="J132">
        <v>74</v>
      </c>
      <c r="K132">
        <v>90</v>
      </c>
      <c r="L132" s="3">
        <v>5.8</v>
      </c>
      <c r="M132">
        <f t="shared" si="16"/>
        <v>16</v>
      </c>
      <c r="N132" s="5">
        <f t="shared" si="17"/>
        <v>11.72673414936113</v>
      </c>
      <c r="O132" s="5">
        <f t="shared" si="18"/>
        <v>12.904498601267802</v>
      </c>
      <c r="P132" s="5">
        <f t="shared" si="19"/>
        <v>13.335067019740606</v>
      </c>
      <c r="Q132" s="5">
        <f t="shared" si="20"/>
        <v>4.503346145595498</v>
      </c>
      <c r="R132" s="5">
        <f t="shared" si="21"/>
        <v>-0.43056841847280403</v>
      </c>
      <c r="S132" s="5">
        <f t="shared" si="22"/>
        <v>0.1853891629861717</v>
      </c>
      <c r="T132" s="5">
        <f t="shared" si="23"/>
        <v>4.1166980505705018E-2</v>
      </c>
    </row>
    <row r="133" spans="10:20" x14ac:dyDescent="0.3">
      <c r="J133">
        <v>60</v>
      </c>
      <c r="K133">
        <v>68</v>
      </c>
      <c r="L133" s="3">
        <v>2.8657534246575298</v>
      </c>
      <c r="M133">
        <f t="shared" si="16"/>
        <v>8</v>
      </c>
      <c r="N133" s="5">
        <f t="shared" si="17"/>
        <v>10.564916601675231</v>
      </c>
      <c r="O133" s="5">
        <f t="shared" si="18"/>
        <v>11.246319414256885</v>
      </c>
      <c r="P133" s="5">
        <f t="shared" si="19"/>
        <v>11.598210421502033</v>
      </c>
      <c r="Q133" s="5">
        <f t="shared" si="20"/>
        <v>2.5898634619494789</v>
      </c>
      <c r="R133" s="5">
        <f t="shared" si="21"/>
        <v>-0.35189100724514866</v>
      </c>
      <c r="S133" s="5">
        <f t="shared" si="22"/>
        <v>0.12382728098000527</v>
      </c>
      <c r="T133" s="5">
        <f t="shared" si="23"/>
        <v>4.7812281535025876E-2</v>
      </c>
    </row>
    <row r="134" spans="10:20" x14ac:dyDescent="0.3">
      <c r="J134">
        <v>62</v>
      </c>
      <c r="K134">
        <v>88</v>
      </c>
      <c r="L134" s="3">
        <v>3.79452054794521</v>
      </c>
      <c r="M134">
        <f t="shared" si="16"/>
        <v>26</v>
      </c>
      <c r="N134" s="5">
        <f t="shared" si="17"/>
        <v>10.74008125160131</v>
      </c>
      <c r="O134" s="5">
        <f t="shared" si="18"/>
        <v>12.764459273629754</v>
      </c>
      <c r="P134" s="5">
        <f t="shared" si="19"/>
        <v>12.040351021225629</v>
      </c>
      <c r="Q134" s="5">
        <f t="shared" si="20"/>
        <v>3.2651534761070846</v>
      </c>
      <c r="R134" s="5">
        <f t="shared" si="21"/>
        <v>0.72410825240412535</v>
      </c>
      <c r="S134" s="5">
        <f t="shared" si="22"/>
        <v>0.52433276119975647</v>
      </c>
      <c r="T134" s="5">
        <f t="shared" si="23"/>
        <v>0.16058441510838198</v>
      </c>
    </row>
    <row r="135" spans="10:20" x14ac:dyDescent="0.3">
      <c r="J135">
        <v>85</v>
      </c>
      <c r="K135">
        <v>107</v>
      </c>
      <c r="L135" s="3">
        <v>3.06575342465753</v>
      </c>
      <c r="M135">
        <f t="shared" si="16"/>
        <v>22</v>
      </c>
      <c r="N135" s="5">
        <f t="shared" si="17"/>
        <v>12.550818915462752</v>
      </c>
      <c r="O135" s="5">
        <f t="shared" si="18"/>
        <v>14.026718440012699</v>
      </c>
      <c r="P135" s="5">
        <f t="shared" si="19"/>
        <v>13.33539997125691</v>
      </c>
      <c r="Q135" s="5">
        <f t="shared" si="20"/>
        <v>2.7413039666053272</v>
      </c>
      <c r="R135" s="5">
        <f t="shared" si="21"/>
        <v>0.69131846875578873</v>
      </c>
      <c r="S135" s="5">
        <f t="shared" si="22"/>
        <v>0.47792122524284841</v>
      </c>
      <c r="T135" s="5">
        <f t="shared" si="23"/>
        <v>0.17434083599079256</v>
      </c>
    </row>
    <row r="136" spans="10:20" x14ac:dyDescent="0.3">
      <c r="J136">
        <v>70</v>
      </c>
      <c r="K136">
        <v>72</v>
      </c>
      <c r="L136" s="3">
        <v>1.93150684931507</v>
      </c>
      <c r="M136">
        <f t="shared" si="16"/>
        <v>2</v>
      </c>
      <c r="N136" s="5">
        <f t="shared" si="17"/>
        <v>11.409150933183117</v>
      </c>
      <c r="O136" s="5">
        <f t="shared" si="18"/>
        <v>11.569249197714678</v>
      </c>
      <c r="P136" s="5">
        <f t="shared" si="19"/>
        <v>12.036738954842098</v>
      </c>
      <c r="Q136" s="5">
        <f t="shared" si="20"/>
        <v>1.8354747690508348</v>
      </c>
      <c r="R136" s="5">
        <f t="shared" si="21"/>
        <v>-0.4674897571274208</v>
      </c>
      <c r="S136" s="5">
        <f t="shared" si="22"/>
        <v>0.21854667301905489</v>
      </c>
      <c r="T136" s="5">
        <f t="shared" si="23"/>
        <v>0.11906819788760718</v>
      </c>
    </row>
    <row r="137" spans="10:20" x14ac:dyDescent="0.3">
      <c r="J137">
        <v>92</v>
      </c>
      <c r="K137">
        <v>111</v>
      </c>
      <c r="L137" s="3">
        <v>3.3972602739725999</v>
      </c>
      <c r="M137">
        <f t="shared" si="16"/>
        <v>19</v>
      </c>
      <c r="N137" s="5">
        <f t="shared" si="17"/>
        <v>13.04270632366028</v>
      </c>
      <c r="O137" s="5">
        <f t="shared" si="18"/>
        <v>14.275113481416691</v>
      </c>
      <c r="P137" s="5">
        <f t="shared" si="19"/>
        <v>13.818670829339638</v>
      </c>
      <c r="Q137" s="5">
        <f t="shared" si="20"/>
        <v>2.9849313305582701</v>
      </c>
      <c r="R137" s="5">
        <f t="shared" si="21"/>
        <v>0.45644265207705281</v>
      </c>
      <c r="S137" s="5">
        <f t="shared" si="22"/>
        <v>0.20833989463513347</v>
      </c>
      <c r="T137" s="5">
        <f t="shared" si="23"/>
        <v>6.9797215266646617E-2</v>
      </c>
    </row>
    <row r="138" spans="10:20" x14ac:dyDescent="0.3">
      <c r="J138">
        <v>126</v>
      </c>
      <c r="K138">
        <v>134</v>
      </c>
      <c r="L138" s="3">
        <v>4.0082191780821903</v>
      </c>
      <c r="M138">
        <f t="shared" si="16"/>
        <v>8</v>
      </c>
      <c r="N138" s="5">
        <f t="shared" si="17"/>
        <v>15.16211915650932</v>
      </c>
      <c r="O138" s="5">
        <f t="shared" si="18"/>
        <v>15.609716178074759</v>
      </c>
      <c r="P138" s="5">
        <f t="shared" si="19"/>
        <v>15.634447778136984</v>
      </c>
      <c r="Q138" s="5">
        <f t="shared" si="20"/>
        <v>3.4107886650872477</v>
      </c>
      <c r="R138" s="5">
        <f t="shared" si="21"/>
        <v>-2.4731600062224857E-2</v>
      </c>
      <c r="S138" s="5">
        <f t="shared" si="22"/>
        <v>6.1165204163784049E-4</v>
      </c>
      <c r="T138" s="5">
        <f t="shared" si="23"/>
        <v>1.7932862504754291E-4</v>
      </c>
    </row>
    <row r="139" spans="10:20" x14ac:dyDescent="0.3">
      <c r="J139">
        <v>53</v>
      </c>
      <c r="K139">
        <v>67</v>
      </c>
      <c r="L139" s="3">
        <v>2.7260273972602702</v>
      </c>
      <c r="M139">
        <f t="shared" si="16"/>
        <v>14</v>
      </c>
      <c r="N139" s="5">
        <f t="shared" si="17"/>
        <v>9.9230068949995758</v>
      </c>
      <c r="O139" s="5">
        <f t="shared" si="18"/>
        <v>11.163838705961549</v>
      </c>
      <c r="P139" s="5">
        <f t="shared" si="19"/>
        <v>11.001013478093252</v>
      </c>
      <c r="Q139" s="5">
        <f t="shared" si="20"/>
        <v>2.4820208380128443</v>
      </c>
      <c r="R139" s="5">
        <f t="shared" si="21"/>
        <v>0.16282522786829645</v>
      </c>
      <c r="S139" s="5">
        <f t="shared" si="22"/>
        <v>2.6512054830362664E-2</v>
      </c>
      <c r="T139" s="5">
        <f t="shared" si="23"/>
        <v>1.0681640711602061E-2</v>
      </c>
    </row>
    <row r="140" spans="10:20" x14ac:dyDescent="0.3">
      <c r="J140">
        <v>83</v>
      </c>
      <c r="K140">
        <v>87</v>
      </c>
      <c r="L140" s="3">
        <v>1.76986301369863</v>
      </c>
      <c r="M140">
        <f t="shared" si="16"/>
        <v>4</v>
      </c>
      <c r="N140" s="5">
        <f t="shared" si="17"/>
        <v>12.40589959875015</v>
      </c>
      <c r="O140" s="5">
        <f t="shared" si="18"/>
        <v>12.693732053963723</v>
      </c>
      <c r="P140" s="5">
        <f t="shared" si="19"/>
        <v>12.889019979945282</v>
      </c>
      <c r="Q140" s="5">
        <f t="shared" si="20"/>
        <v>1.6967060950064363</v>
      </c>
      <c r="R140" s="5">
        <f t="shared" si="21"/>
        <v>-0.19528792598155853</v>
      </c>
      <c r="S140" s="5">
        <f t="shared" si="22"/>
        <v>3.8137374034178682E-2</v>
      </c>
      <c r="T140" s="5">
        <f t="shared" si="23"/>
        <v>2.2477301252362161E-2</v>
      </c>
    </row>
    <row r="141" spans="10:20" x14ac:dyDescent="0.3">
      <c r="J141">
        <v>70</v>
      </c>
      <c r="K141">
        <v>104</v>
      </c>
      <c r="L141" s="3">
        <v>4.3945205479452101</v>
      </c>
      <c r="M141">
        <f t="shared" si="16"/>
        <v>34</v>
      </c>
      <c r="N141" s="5">
        <f t="shared" si="17"/>
        <v>11.409150933183117</v>
      </c>
      <c r="O141" s="5">
        <f t="shared" si="18"/>
        <v>13.836789353061265</v>
      </c>
      <c r="P141" s="5">
        <f t="shared" si="19"/>
        <v>12.744129899044935</v>
      </c>
      <c r="Q141" s="5">
        <f t="shared" si="20"/>
        <v>3.6653224943860705</v>
      </c>
      <c r="R141" s="5">
        <f t="shared" si="21"/>
        <v>1.0926594540163297</v>
      </c>
      <c r="S141" s="5">
        <f t="shared" si="22"/>
        <v>1.1939046824512638</v>
      </c>
      <c r="T141" s="5">
        <f t="shared" si="23"/>
        <v>0.32572977801541003</v>
      </c>
    </row>
    <row r="142" spans="10:20" x14ac:dyDescent="0.3">
      <c r="J142">
        <v>68</v>
      </c>
      <c r="K142">
        <v>86</v>
      </c>
      <c r="L142" s="3">
        <v>3.7643835616438399</v>
      </c>
      <c r="M142">
        <f t="shared" si="16"/>
        <v>18</v>
      </c>
      <c r="N142" s="5">
        <f t="shared" si="17"/>
        <v>11.246319414256885</v>
      </c>
      <c r="O142" s="5">
        <f t="shared" si="18"/>
        <v>12.622521594245629</v>
      </c>
      <c r="P142" s="5">
        <f t="shared" si="19"/>
        <v>12.440643586284867</v>
      </c>
      <c r="Q142" s="5">
        <f t="shared" si="20"/>
        <v>3.2443318067795643</v>
      </c>
      <c r="R142" s="5">
        <f t="shared" si="21"/>
        <v>0.18187800796076203</v>
      </c>
      <c r="S142" s="5">
        <f t="shared" si="22"/>
        <v>3.3079609779775018E-2</v>
      </c>
      <c r="T142" s="5">
        <f t="shared" si="23"/>
        <v>1.0196124117345131E-2</v>
      </c>
    </row>
    <row r="143" spans="10:20" x14ac:dyDescent="0.3">
      <c r="J143">
        <v>67</v>
      </c>
      <c r="K143">
        <v>79</v>
      </c>
      <c r="L143" s="3">
        <v>4.7890410958904104</v>
      </c>
      <c r="M143">
        <f t="shared" si="16"/>
        <v>12</v>
      </c>
      <c r="N143" s="5">
        <f t="shared" si="17"/>
        <v>11.163838705961549</v>
      </c>
      <c r="O143" s="5">
        <f t="shared" si="18"/>
        <v>12.109727247303425</v>
      </c>
      <c r="P143" s="5">
        <f t="shared" si="19"/>
        <v>12.661258331471529</v>
      </c>
      <c r="Q143" s="5">
        <f t="shared" si="20"/>
        <v>3.9140939041684102</v>
      </c>
      <c r="R143" s="5">
        <f t="shared" si="21"/>
        <v>-0.55153108416810426</v>
      </c>
      <c r="S143" s="5">
        <f t="shared" si="22"/>
        <v>0.30418653680364449</v>
      </c>
      <c r="T143" s="5">
        <f t="shared" si="23"/>
        <v>7.771569723447197E-2</v>
      </c>
    </row>
    <row r="144" spans="10:20" x14ac:dyDescent="0.3">
      <c r="J144">
        <v>89</v>
      </c>
      <c r="K144">
        <v>92</v>
      </c>
      <c r="L144" s="3">
        <v>2.7890410958904099</v>
      </c>
      <c r="M144">
        <f t="shared" si="16"/>
        <v>3</v>
      </c>
      <c r="N144" s="5">
        <f t="shared" si="17"/>
        <v>12.834711968617309</v>
      </c>
      <c r="O144" s="5">
        <f t="shared" si="18"/>
        <v>13.04270632366028</v>
      </c>
      <c r="P144" s="5">
        <f t="shared" si="19"/>
        <v>13.512654135391417</v>
      </c>
      <c r="Q144" s="5">
        <f t="shared" si="20"/>
        <v>2.5308658293682327</v>
      </c>
      <c r="R144" s="5">
        <f t="shared" si="21"/>
        <v>-0.46994781173113687</v>
      </c>
      <c r="S144" s="5">
        <f t="shared" si="22"/>
        <v>0.22085094575088407</v>
      </c>
      <c r="T144" s="5">
        <f t="shared" si="23"/>
        <v>8.7263000348783398E-2</v>
      </c>
    </row>
    <row r="145" spans="10:20" x14ac:dyDescent="0.3">
      <c r="J145">
        <v>81</v>
      </c>
      <c r="K145">
        <v>82</v>
      </c>
      <c r="L145" s="3">
        <v>1.9178082191780799E-2</v>
      </c>
      <c r="M145">
        <f t="shared" si="16"/>
        <v>1</v>
      </c>
      <c r="N145" s="5">
        <f t="shared" si="17"/>
        <v>12.258896558349115</v>
      </c>
      <c r="O145" s="5">
        <f t="shared" si="18"/>
        <v>12.332663580851529</v>
      </c>
      <c r="P145" s="5">
        <f t="shared" si="19"/>
        <v>12.264552387305423</v>
      </c>
      <c r="Q145" s="5">
        <f t="shared" si="20"/>
        <v>2.0256083835565052E-2</v>
      </c>
      <c r="R145" s="5">
        <f t="shared" si="21"/>
        <v>6.8111193546105397E-2</v>
      </c>
      <c r="S145" s="5">
        <f t="shared" si="22"/>
        <v>4.6391346862750295E-3</v>
      </c>
      <c r="T145" s="5">
        <f t="shared" si="23"/>
        <v>0.2290242637192175</v>
      </c>
    </row>
    <row r="146" spans="10:20" x14ac:dyDescent="0.3">
      <c r="J146">
        <v>68</v>
      </c>
      <c r="K146">
        <v>95</v>
      </c>
      <c r="L146" s="3">
        <v>6.7589041095890403</v>
      </c>
      <c r="M146">
        <f t="shared" si="16"/>
        <v>27</v>
      </c>
      <c r="N146" s="5">
        <f t="shared" si="17"/>
        <v>11.246319414256885</v>
      </c>
      <c r="O146" s="5">
        <f t="shared" si="18"/>
        <v>13.246720526198287</v>
      </c>
      <c r="P146" s="5">
        <f t="shared" si="19"/>
        <v>13.225580995193111</v>
      </c>
      <c r="Q146" s="5">
        <f t="shared" si="20"/>
        <v>5.0035641076517052</v>
      </c>
      <c r="R146" s="5">
        <f t="shared" si="21"/>
        <v>2.1139531005175627E-2</v>
      </c>
      <c r="S146" s="5">
        <f t="shared" si="22"/>
        <v>4.4687977111878164E-4</v>
      </c>
      <c r="T146" s="5">
        <f t="shared" si="23"/>
        <v>8.9312290500163734E-5</v>
      </c>
    </row>
    <row r="147" spans="10:20" x14ac:dyDescent="0.3">
      <c r="J147">
        <v>73</v>
      </c>
      <c r="K147">
        <v>81</v>
      </c>
      <c r="L147" s="3">
        <v>0.78082191780821897</v>
      </c>
      <c r="M147">
        <f t="shared" si="16"/>
        <v>8</v>
      </c>
      <c r="N147" s="5">
        <f t="shared" si="17"/>
        <v>11.648311176718506</v>
      </c>
      <c r="O147" s="5">
        <f t="shared" si="18"/>
        <v>12.258896558349115</v>
      </c>
      <c r="P147" s="5">
        <f t="shared" si="19"/>
        <v>11.89997587659899</v>
      </c>
      <c r="Q147" s="5">
        <f t="shared" si="20"/>
        <v>0.7903528878719992</v>
      </c>
      <c r="R147" s="5">
        <f t="shared" si="21"/>
        <v>0.35892068175012426</v>
      </c>
      <c r="S147" s="5">
        <f t="shared" si="22"/>
        <v>0.12882405578797398</v>
      </c>
      <c r="T147" s="5">
        <f t="shared" si="23"/>
        <v>0.16299561596444442</v>
      </c>
    </row>
    <row r="148" spans="10:20" x14ac:dyDescent="0.3">
      <c r="J148">
        <v>56</v>
      </c>
      <c r="K148">
        <v>60</v>
      </c>
      <c r="L148" s="3">
        <v>1.84383561643836</v>
      </c>
      <c r="M148">
        <f t="shared" si="16"/>
        <v>4</v>
      </c>
      <c r="N148" s="5">
        <f t="shared" si="17"/>
        <v>10.203911243544264</v>
      </c>
      <c r="O148" s="5">
        <f t="shared" si="18"/>
        <v>10.564916601675231</v>
      </c>
      <c r="P148" s="5">
        <f t="shared" si="19"/>
        <v>10.923294870602973</v>
      </c>
      <c r="Q148" s="5">
        <f t="shared" si="20"/>
        <v>1.7605239024928356</v>
      </c>
      <c r="R148" s="5">
        <f t="shared" si="21"/>
        <v>-0.35837826892774238</v>
      </c>
      <c r="S148" s="5">
        <f t="shared" si="22"/>
        <v>0.12843498363964523</v>
      </c>
      <c r="T148" s="5">
        <f t="shared" si="23"/>
        <v>7.2952706553876451E-2</v>
      </c>
    </row>
    <row r="149" spans="10:20" x14ac:dyDescent="0.3">
      <c r="J149">
        <v>60</v>
      </c>
      <c r="K149">
        <v>96</v>
      </c>
      <c r="L149" s="3">
        <v>4.9589041095890396</v>
      </c>
      <c r="M149">
        <f t="shared" si="16"/>
        <v>36</v>
      </c>
      <c r="N149" s="5">
        <f t="shared" si="17"/>
        <v>10.564916601675231</v>
      </c>
      <c r="O149" s="5">
        <f t="shared" si="18"/>
        <v>13.313875531376558</v>
      </c>
      <c r="P149" s="5">
        <f t="shared" si="19"/>
        <v>12.25427573691999</v>
      </c>
      <c r="Q149" s="5">
        <f t="shared" si="20"/>
        <v>4.0178472881236287</v>
      </c>
      <c r="R149" s="5">
        <f t="shared" si="21"/>
        <v>1.0595997944565685</v>
      </c>
      <c r="S149" s="5">
        <f t="shared" si="22"/>
        <v>1.1227517244124021</v>
      </c>
      <c r="T149" s="5">
        <f t="shared" si="23"/>
        <v>0.27944111458171855</v>
      </c>
    </row>
    <row r="150" spans="10:20" x14ac:dyDescent="0.3">
      <c r="J150">
        <v>83</v>
      </c>
      <c r="K150">
        <v>86</v>
      </c>
      <c r="L150" s="3">
        <v>0.80547945205479499</v>
      </c>
      <c r="M150">
        <f t="shared" si="16"/>
        <v>3</v>
      </c>
      <c r="N150" s="5">
        <f t="shared" si="17"/>
        <v>12.40589959875015</v>
      </c>
      <c r="O150" s="5">
        <f t="shared" si="18"/>
        <v>12.622521594245629</v>
      </c>
      <c r="P150" s="5">
        <f t="shared" si="19"/>
        <v>12.631747784719131</v>
      </c>
      <c r="Q150" s="5">
        <f t="shared" si="20"/>
        <v>0.81419727999487657</v>
      </c>
      <c r="R150" s="5">
        <f t="shared" si="21"/>
        <v>-9.2261904735018163E-3</v>
      </c>
      <c r="S150" s="5">
        <f t="shared" si="22"/>
        <v>8.5122590653335665E-5</v>
      </c>
      <c r="T150" s="5">
        <f t="shared" si="23"/>
        <v>1.0454786910350684E-4</v>
      </c>
    </row>
    <row r="151" spans="10:20" x14ac:dyDescent="0.3">
      <c r="J151">
        <v>83</v>
      </c>
      <c r="K151">
        <v>84</v>
      </c>
      <c r="L151" s="3">
        <v>0.44383561643835601</v>
      </c>
      <c r="M151">
        <f t="shared" si="16"/>
        <v>1</v>
      </c>
      <c r="N151" s="5">
        <f t="shared" si="17"/>
        <v>12.40589959875015</v>
      </c>
      <c r="O151" s="5">
        <f t="shared" si="18"/>
        <v>12.478614763781161</v>
      </c>
      <c r="P151" s="5">
        <f t="shared" si="19"/>
        <v>12.531612311939567</v>
      </c>
      <c r="Q151" s="5">
        <f t="shared" si="20"/>
        <v>0.45775736232926278</v>
      </c>
      <c r="R151" s="5">
        <f t="shared" si="21"/>
        <v>-5.2997548158405294E-2</v>
      </c>
      <c r="S151" s="5">
        <f t="shared" si="22"/>
        <v>2.8087401108024884E-3</v>
      </c>
      <c r="T151" s="5">
        <f t="shared" si="23"/>
        <v>6.1358709699619743E-3</v>
      </c>
    </row>
    <row r="152" spans="10:20" x14ac:dyDescent="0.3">
      <c r="J152">
        <v>131</v>
      </c>
      <c r="K152">
        <v>141</v>
      </c>
      <c r="L152" s="3">
        <v>3.0109589041095899</v>
      </c>
      <c r="M152">
        <f t="shared" si="16"/>
        <v>10</v>
      </c>
      <c r="N152" s="5">
        <f t="shared" si="17"/>
        <v>15.443771998778052</v>
      </c>
      <c r="O152" s="5">
        <f t="shared" si="18"/>
        <v>15.988546492821415</v>
      </c>
      <c r="P152" s="5">
        <f t="shared" si="19"/>
        <v>15.764433645959285</v>
      </c>
      <c r="Q152" s="5">
        <f t="shared" si="20"/>
        <v>2.7001519950896129</v>
      </c>
      <c r="R152" s="5">
        <f t="shared" si="21"/>
        <v>0.22411284686213051</v>
      </c>
      <c r="S152" s="5">
        <f t="shared" si="22"/>
        <v>5.0226568128648764E-2</v>
      </c>
      <c r="T152" s="5">
        <f t="shared" si="23"/>
        <v>1.8601385484961132E-2</v>
      </c>
    </row>
    <row r="153" spans="10:20" x14ac:dyDescent="0.3">
      <c r="J153">
        <v>83</v>
      </c>
      <c r="K153">
        <v>94</v>
      </c>
      <c r="L153" s="3">
        <v>5.0027397260274</v>
      </c>
      <c r="M153">
        <f t="shared" si="16"/>
        <v>11</v>
      </c>
      <c r="N153" s="5">
        <f t="shared" si="17"/>
        <v>12.40589959875015</v>
      </c>
      <c r="O153" s="5">
        <f t="shared" si="18"/>
        <v>13.179145449038572</v>
      </c>
      <c r="P153" s="5">
        <f t="shared" si="19"/>
        <v>13.656328065442697</v>
      </c>
      <c r="Q153" s="5">
        <f t="shared" si="20"/>
        <v>4.0443018018340657</v>
      </c>
      <c r="R153" s="5">
        <f t="shared" si="21"/>
        <v>-0.47718261640412507</v>
      </c>
      <c r="S153" s="5">
        <f t="shared" si="22"/>
        <v>0.22770324939828637</v>
      </c>
      <c r="T153" s="5">
        <f t="shared" si="23"/>
        <v>5.6302239683256171E-2</v>
      </c>
    </row>
    <row r="154" spans="10:20" x14ac:dyDescent="0.3">
      <c r="J154">
        <v>88</v>
      </c>
      <c r="K154">
        <v>107</v>
      </c>
      <c r="L154" s="3">
        <v>2.2739726027397298</v>
      </c>
      <c r="M154">
        <f t="shared" si="16"/>
        <v>19</v>
      </c>
      <c r="N154" s="5">
        <f t="shared" si="17"/>
        <v>12.764459273629754</v>
      </c>
      <c r="O154" s="5">
        <f t="shared" si="18"/>
        <v>14.026718440012699</v>
      </c>
      <c r="P154" s="5">
        <f t="shared" si="19"/>
        <v>13.333522212585098</v>
      </c>
      <c r="Q154" s="5">
        <f t="shared" si="20"/>
        <v>2.1212638584543333</v>
      </c>
      <c r="R154" s="5">
        <f t="shared" si="21"/>
        <v>0.69319622742760068</v>
      </c>
      <c r="S154" s="5">
        <f t="shared" si="22"/>
        <v>0.48052100971985789</v>
      </c>
      <c r="T154" s="5">
        <f t="shared" si="23"/>
        <v>0.2265258080953641</v>
      </c>
    </row>
    <row r="155" spans="10:20" x14ac:dyDescent="0.3">
      <c r="J155">
        <v>77</v>
      </c>
      <c r="K155">
        <v>78</v>
      </c>
      <c r="L155" s="3">
        <v>0.49863013698630099</v>
      </c>
      <c r="M155">
        <f t="shared" si="16"/>
        <v>1</v>
      </c>
      <c r="N155" s="5">
        <f t="shared" si="17"/>
        <v>11.958303658720277</v>
      </c>
      <c r="O155" s="5">
        <f t="shared" si="18"/>
        <v>12.034302965045693</v>
      </c>
      <c r="P155" s="5">
        <f t="shared" si="19"/>
        <v>12.111709178112354</v>
      </c>
      <c r="Q155" s="5">
        <f t="shared" si="20"/>
        <v>0.51270070550303481</v>
      </c>
      <c r="R155" s="5">
        <f t="shared" si="21"/>
        <v>-7.7406213066661067E-2</v>
      </c>
      <c r="S155" s="5">
        <f t="shared" si="22"/>
        <v>5.9917218213213306E-3</v>
      </c>
      <c r="T155" s="5">
        <f t="shared" si="23"/>
        <v>1.16865878221146E-2</v>
      </c>
    </row>
    <row r="156" spans="10:20" x14ac:dyDescent="0.3">
      <c r="J156">
        <v>71</v>
      </c>
      <c r="K156">
        <v>80</v>
      </c>
      <c r="L156" s="3">
        <v>5.7917808219178104</v>
      </c>
      <c r="M156">
        <f t="shared" si="16"/>
        <v>9</v>
      </c>
      <c r="N156" s="5">
        <f t="shared" si="17"/>
        <v>11.489534020587062</v>
      </c>
      <c r="O156" s="5">
        <f t="shared" si="18"/>
        <v>12.184588053389735</v>
      </c>
      <c r="P156" s="5">
        <f t="shared" si="19"/>
        <v>13.161934932572315</v>
      </c>
      <c r="Q156" s="5">
        <f t="shared" si="20"/>
        <v>4.4988208569454686</v>
      </c>
      <c r="R156" s="5">
        <f t="shared" si="21"/>
        <v>-0.9773468791825799</v>
      </c>
      <c r="S156" s="5">
        <f t="shared" si="22"/>
        <v>0.95520692224792847</v>
      </c>
      <c r="T156" s="5">
        <f t="shared" si="23"/>
        <v>0.21232384053995834</v>
      </c>
    </row>
    <row r="157" spans="10:20" x14ac:dyDescent="0.3">
      <c r="J157">
        <v>65</v>
      </c>
      <c r="K157">
        <v>73</v>
      </c>
      <c r="L157" s="3">
        <v>1.95342465753425</v>
      </c>
      <c r="M157">
        <f t="shared" si="16"/>
        <v>8</v>
      </c>
      <c r="N157" s="5">
        <f t="shared" si="17"/>
        <v>10.996661953631099</v>
      </c>
      <c r="O157" s="5">
        <f t="shared" si="18"/>
        <v>11.648311176718506</v>
      </c>
      <c r="P157" s="5">
        <f t="shared" si="19"/>
        <v>11.673942442951738</v>
      </c>
      <c r="Q157" s="5">
        <f t="shared" si="20"/>
        <v>1.8540971724691591</v>
      </c>
      <c r="R157" s="5">
        <f t="shared" si="21"/>
        <v>-2.5631266233231642E-2</v>
      </c>
      <c r="S157" s="5">
        <f t="shared" si="22"/>
        <v>6.5696180871880055E-4</v>
      </c>
      <c r="T157" s="5">
        <f t="shared" si="23"/>
        <v>3.5432976139211951E-4</v>
      </c>
    </row>
    <row r="158" spans="10:20" x14ac:dyDescent="0.3">
      <c r="J158">
        <v>95</v>
      </c>
      <c r="K158">
        <v>115</v>
      </c>
      <c r="L158" s="3">
        <v>2.34520547945205</v>
      </c>
      <c r="M158">
        <f t="shared" si="16"/>
        <v>20</v>
      </c>
      <c r="N158" s="5">
        <f t="shared" si="17"/>
        <v>13.246720526198287</v>
      </c>
      <c r="O158" s="5">
        <f t="shared" si="18"/>
        <v>14.518260725564922</v>
      </c>
      <c r="P158" s="5">
        <f t="shared" si="19"/>
        <v>13.772813951730541</v>
      </c>
      <c r="Q158" s="5">
        <f t="shared" si="20"/>
        <v>2.179336147541437</v>
      </c>
      <c r="R158" s="5">
        <f t="shared" si="21"/>
        <v>0.74544677383438085</v>
      </c>
      <c r="S158" s="5">
        <f t="shared" si="22"/>
        <v>0.55569089262008653</v>
      </c>
      <c r="T158" s="5">
        <f t="shared" si="23"/>
        <v>0.25498172608524627</v>
      </c>
    </row>
    <row r="159" spans="10:20" x14ac:dyDescent="0.3">
      <c r="J159">
        <v>71</v>
      </c>
      <c r="K159">
        <v>85</v>
      </c>
      <c r="L159" s="3">
        <v>4.8575342465753399</v>
      </c>
      <c r="M159">
        <f t="shared" si="16"/>
        <v>14</v>
      </c>
      <c r="N159" s="5">
        <f t="shared" si="17"/>
        <v>11.489534020587062</v>
      </c>
      <c r="O159" s="5">
        <f t="shared" si="18"/>
        <v>12.550818915462752</v>
      </c>
      <c r="P159" s="5">
        <f t="shared" si="19"/>
        <v>12.927653296973787</v>
      </c>
      <c r="Q159" s="5">
        <f t="shared" si="20"/>
        <v>3.9561688324452136</v>
      </c>
      <c r="R159" s="5">
        <f t="shared" si="21"/>
        <v>-0.37683438151103488</v>
      </c>
      <c r="S159" s="5">
        <f t="shared" si="22"/>
        <v>0.14200415108880418</v>
      </c>
      <c r="T159" s="5">
        <f t="shared" si="23"/>
        <v>3.5894360706804011E-2</v>
      </c>
    </row>
    <row r="160" spans="10:20" x14ac:dyDescent="0.3">
      <c r="J160">
        <v>75</v>
      </c>
      <c r="K160">
        <v>92</v>
      </c>
      <c r="L160" s="3">
        <v>2.0109589041095899</v>
      </c>
      <c r="M160">
        <f t="shared" si="16"/>
        <v>17</v>
      </c>
      <c r="N160" s="5">
        <f t="shared" si="17"/>
        <v>11.804531812179647</v>
      </c>
      <c r="O160" s="5">
        <f t="shared" si="18"/>
        <v>13.04270632366028</v>
      </c>
      <c r="P160" s="5">
        <f t="shared" si="19"/>
        <v>12.414183840733575</v>
      </c>
      <c r="Q160" s="5">
        <f t="shared" si="20"/>
        <v>1.9027628984944152</v>
      </c>
      <c r="R160" s="5">
        <f t="shared" si="21"/>
        <v>0.62852248292670509</v>
      </c>
      <c r="S160" s="5">
        <f t="shared" si="22"/>
        <v>0.39504051154435027</v>
      </c>
      <c r="T160" s="5">
        <f t="shared" si="23"/>
        <v>0.20761415510935755</v>
      </c>
    </row>
    <row r="161" spans="10:20" x14ac:dyDescent="0.3">
      <c r="J161">
        <v>72</v>
      </c>
      <c r="K161">
        <v>75</v>
      </c>
      <c r="L161" s="3">
        <v>1.81917808219178</v>
      </c>
      <c r="M161">
        <f t="shared" si="16"/>
        <v>3</v>
      </c>
      <c r="N161" s="5">
        <f t="shared" si="17"/>
        <v>11.569249197714678</v>
      </c>
      <c r="O161" s="5">
        <f t="shared" si="18"/>
        <v>11.804531812179647</v>
      </c>
      <c r="P161" s="5">
        <f t="shared" si="19"/>
        <v>12.146593984821145</v>
      </c>
      <c r="Q161" s="5">
        <f t="shared" si="20"/>
        <v>1.7393103290697034</v>
      </c>
      <c r="R161" s="5">
        <f t="shared" si="21"/>
        <v>-0.34206217264149785</v>
      </c>
      <c r="S161" s="5">
        <f t="shared" si="22"/>
        <v>0.11700652995222188</v>
      </c>
      <c r="T161" s="5">
        <f t="shared" si="23"/>
        <v>6.7271796180733659E-2</v>
      </c>
    </row>
    <row r="162" spans="10:20" x14ac:dyDescent="0.3">
      <c r="J162">
        <v>64</v>
      </c>
      <c r="K162">
        <v>85</v>
      </c>
      <c r="L162" s="3">
        <v>3.7643835616438399</v>
      </c>
      <c r="M162">
        <f t="shared" si="16"/>
        <v>21</v>
      </c>
      <c r="N162" s="5">
        <f t="shared" si="17"/>
        <v>10.91192968894484</v>
      </c>
      <c r="O162" s="5">
        <f t="shared" si="18"/>
        <v>12.550818915462752</v>
      </c>
      <c r="P162" s="5">
        <f t="shared" si="19"/>
        <v>12.170111031500872</v>
      </c>
      <c r="Q162" s="5">
        <f t="shared" si="20"/>
        <v>3.2443318067795643</v>
      </c>
      <c r="R162" s="5">
        <f t="shared" si="21"/>
        <v>0.38070788396188071</v>
      </c>
      <c r="S162" s="5">
        <f t="shared" si="22"/>
        <v>0.14493849291073282</v>
      </c>
      <c r="T162" s="5">
        <f t="shared" si="23"/>
        <v>4.4674374121617288E-2</v>
      </c>
    </row>
    <row r="163" spans="10:20" x14ac:dyDescent="0.3">
      <c r="J163">
        <v>74</v>
      </c>
      <c r="K163">
        <v>85</v>
      </c>
      <c r="L163" s="3">
        <v>5.7835616438356201</v>
      </c>
      <c r="M163">
        <f t="shared" si="16"/>
        <v>11</v>
      </c>
      <c r="N163" s="5">
        <f t="shared" si="17"/>
        <v>11.72673414936113</v>
      </c>
      <c r="O163" s="5">
        <f t="shared" si="18"/>
        <v>12.550818915462752</v>
      </c>
      <c r="P163" s="5">
        <f t="shared" si="19"/>
        <v>13.33121064417567</v>
      </c>
      <c r="Q163" s="5">
        <f t="shared" si="20"/>
        <v>4.4942913786923873</v>
      </c>
      <c r="R163" s="5">
        <f t="shared" si="21"/>
        <v>-0.7803917287129174</v>
      </c>
      <c r="S163" s="5">
        <f t="shared" si="22"/>
        <v>0.60901125024353564</v>
      </c>
      <c r="T163" s="5">
        <f t="shared" si="23"/>
        <v>0.13550773613185874</v>
      </c>
    </row>
    <row r="164" spans="10:20" x14ac:dyDescent="0.3">
      <c r="J164">
        <v>73</v>
      </c>
      <c r="K164">
        <v>77</v>
      </c>
      <c r="L164" s="3">
        <v>1.9452054794520499</v>
      </c>
      <c r="M164">
        <f t="shared" si="16"/>
        <v>4</v>
      </c>
      <c r="N164" s="5">
        <f t="shared" si="17"/>
        <v>11.648311176718506</v>
      </c>
      <c r="O164" s="5">
        <f t="shared" si="18"/>
        <v>11.958303658720277</v>
      </c>
      <c r="P164" s="5">
        <f t="shared" si="19"/>
        <v>12.255304763654593</v>
      </c>
      <c r="Q164" s="5">
        <f t="shared" si="20"/>
        <v>1.847119155951265</v>
      </c>
      <c r="R164" s="5">
        <f t="shared" si="21"/>
        <v>-0.29700110493431531</v>
      </c>
      <c r="S164" s="5">
        <f t="shared" si="22"/>
        <v>8.8209656332204178E-2</v>
      </c>
      <c r="T164" s="5">
        <f t="shared" si="23"/>
        <v>4.7755260427027664E-2</v>
      </c>
    </row>
    <row r="165" spans="10:20" x14ac:dyDescent="0.3">
      <c r="J165">
        <v>133</v>
      </c>
      <c r="K165">
        <v>140</v>
      </c>
      <c r="L165" s="3">
        <v>2.2657534246575302</v>
      </c>
      <c r="M165">
        <f t="shared" si="16"/>
        <v>7</v>
      </c>
      <c r="N165" s="5">
        <f t="shared" si="17"/>
        <v>15.554648265982195</v>
      </c>
      <c r="O165" s="5">
        <f t="shared" si="18"/>
        <v>15.935120757685214</v>
      </c>
      <c r="P165" s="5">
        <f t="shared" si="19"/>
        <v>15.787656363183308</v>
      </c>
      <c r="Q165" s="5">
        <f t="shared" si="20"/>
        <v>2.1145331902161693</v>
      </c>
      <c r="R165" s="5">
        <f t="shared" si="21"/>
        <v>0.14746439450190607</v>
      </c>
      <c r="S165" s="5">
        <f t="shared" si="22"/>
        <v>2.1745747645813787E-2</v>
      </c>
      <c r="T165" s="5">
        <f t="shared" si="23"/>
        <v>1.0283947183439912E-2</v>
      </c>
    </row>
    <row r="166" spans="10:20" x14ac:dyDescent="0.3">
      <c r="J166">
        <v>73</v>
      </c>
      <c r="K166">
        <v>76</v>
      </c>
      <c r="L166" s="3">
        <v>1.72876712328767</v>
      </c>
      <c r="M166">
        <f t="shared" si="16"/>
        <v>3</v>
      </c>
      <c r="N166" s="5">
        <f t="shared" si="17"/>
        <v>11.648311176718506</v>
      </c>
      <c r="O166" s="5">
        <f t="shared" si="18"/>
        <v>11.881717390115258</v>
      </c>
      <c r="P166" s="5">
        <f t="shared" si="19"/>
        <v>12.191005542155574</v>
      </c>
      <c r="Q166" s="5">
        <f t="shared" si="20"/>
        <v>1.6610214192933066</v>
      </c>
      <c r="R166" s="5">
        <f t="shared" si="21"/>
        <v>-0.30928815204031679</v>
      </c>
      <c r="S166" s="5">
        <f t="shared" si="22"/>
        <v>9.565916099251412E-2</v>
      </c>
      <c r="T166" s="5">
        <f t="shared" si="23"/>
        <v>5.7590564384902988E-2</v>
      </c>
    </row>
    <row r="167" spans="10:20" x14ac:dyDescent="0.3">
      <c r="J167">
        <v>71</v>
      </c>
      <c r="K167">
        <v>82</v>
      </c>
      <c r="L167" s="3">
        <v>6.7726027397260298</v>
      </c>
      <c r="M167">
        <f t="shared" si="16"/>
        <v>11</v>
      </c>
      <c r="N167" s="5">
        <f t="shared" si="17"/>
        <v>11.489534020587062</v>
      </c>
      <c r="O167" s="5">
        <f t="shared" si="18"/>
        <v>12.332663580851529</v>
      </c>
      <c r="P167" s="5">
        <f t="shared" si="19"/>
        <v>13.39499172746406</v>
      </c>
      <c r="Q167" s="5">
        <f t="shared" si="20"/>
        <v>5.0103260543683747</v>
      </c>
      <c r="R167" s="5">
        <f t="shared" si="21"/>
        <v>-1.0623281466125309</v>
      </c>
      <c r="S167" s="5">
        <f t="shared" si="22"/>
        <v>1.1285410910852149</v>
      </c>
      <c r="T167" s="5">
        <f t="shared" si="23"/>
        <v>0.225243043833698</v>
      </c>
    </row>
    <row r="168" spans="10:20" x14ac:dyDescent="0.3">
      <c r="J168">
        <v>51</v>
      </c>
      <c r="K168">
        <v>63</v>
      </c>
      <c r="L168" s="3">
        <v>3.22465753424658</v>
      </c>
      <c r="M168">
        <f t="shared" si="16"/>
        <v>12</v>
      </c>
      <c r="N168" s="5">
        <f t="shared" si="17"/>
        <v>9.7304667414832231</v>
      </c>
      <c r="O168" s="5">
        <f t="shared" si="18"/>
        <v>10.826409458993362</v>
      </c>
      <c r="P168" s="5">
        <f t="shared" si="19"/>
        <v>11.020339682135312</v>
      </c>
      <c r="Q168" s="5">
        <f t="shared" si="20"/>
        <v>2.8592189908487629</v>
      </c>
      <c r="R168" s="5">
        <f t="shared" si="21"/>
        <v>-0.1939302231419493</v>
      </c>
      <c r="S168" s="5">
        <f t="shared" si="22"/>
        <v>3.7608931447886247E-2</v>
      </c>
      <c r="T168" s="5">
        <f t="shared" si="23"/>
        <v>1.3153568008696664E-2</v>
      </c>
    </row>
    <row r="169" spans="10:20" x14ac:dyDescent="0.3">
      <c r="J169">
        <v>68</v>
      </c>
      <c r="K169">
        <v>86</v>
      </c>
      <c r="L169" s="3">
        <v>4.8986301369863003</v>
      </c>
      <c r="M169">
        <f t="shared" si="16"/>
        <v>18</v>
      </c>
      <c r="N169" s="5">
        <f t="shared" si="17"/>
        <v>11.246319414256885</v>
      </c>
      <c r="O169" s="5">
        <f t="shared" si="18"/>
        <v>12.622521594245629</v>
      </c>
      <c r="P169" s="5">
        <f t="shared" si="19"/>
        <v>12.753622649803251</v>
      </c>
      <c r="Q169" s="5">
        <f t="shared" si="20"/>
        <v>3.9812584858802684</v>
      </c>
      <c r="R169" s="5">
        <f t="shared" si="21"/>
        <v>-0.13110105555762175</v>
      </c>
      <c r="S169" s="5">
        <f t="shared" si="22"/>
        <v>1.7187486768322623E-2</v>
      </c>
      <c r="T169" s="5">
        <f t="shared" si="23"/>
        <v>4.3170989347410876E-3</v>
      </c>
    </row>
    <row r="170" spans="10:20" x14ac:dyDescent="0.3">
      <c r="J170">
        <v>85</v>
      </c>
      <c r="K170">
        <v>88</v>
      </c>
      <c r="L170" s="3">
        <v>1.7616438356164399</v>
      </c>
      <c r="M170">
        <f t="shared" si="16"/>
        <v>3</v>
      </c>
      <c r="N170" s="5">
        <f t="shared" si="17"/>
        <v>12.550818915462752</v>
      </c>
      <c r="O170" s="5">
        <f t="shared" si="18"/>
        <v>12.764459273629754</v>
      </c>
      <c r="P170" s="5">
        <f t="shared" si="19"/>
        <v>13.018122957498601</v>
      </c>
      <c r="Q170" s="5">
        <f t="shared" si="20"/>
        <v>1.6895823626703075</v>
      </c>
      <c r="R170" s="5">
        <f t="shared" si="21"/>
        <v>-0.2536636838688473</v>
      </c>
      <c r="S170" s="5">
        <f t="shared" si="22"/>
        <v>6.4345264513914507E-2</v>
      </c>
      <c r="T170" s="5">
        <f t="shared" si="23"/>
        <v>3.8083532318732169E-2</v>
      </c>
    </row>
    <row r="171" spans="10:20" x14ac:dyDescent="0.3">
      <c r="J171">
        <v>77</v>
      </c>
      <c r="K171">
        <v>90</v>
      </c>
      <c r="L171" s="3">
        <v>4.6575342465753398</v>
      </c>
      <c r="M171">
        <f t="shared" si="16"/>
        <v>13</v>
      </c>
      <c r="N171" s="5">
        <f t="shared" si="17"/>
        <v>11.958303658720277</v>
      </c>
      <c r="O171" s="5">
        <f t="shared" si="18"/>
        <v>12.904498601267802</v>
      </c>
      <c r="P171" s="5">
        <f t="shared" si="19"/>
        <v>13.236531112193795</v>
      </c>
      <c r="Q171" s="5">
        <f t="shared" si="20"/>
        <v>3.8323948184496608</v>
      </c>
      <c r="R171" s="5">
        <f t="shared" si="21"/>
        <v>-0.33203251092599295</v>
      </c>
      <c r="S171" s="5">
        <f t="shared" si="22"/>
        <v>0.11024558831181963</v>
      </c>
      <c r="T171" s="5">
        <f t="shared" si="23"/>
        <v>2.8766761655423037E-2</v>
      </c>
    </row>
    <row r="172" spans="10:20" x14ac:dyDescent="0.3">
      <c r="J172">
        <v>69</v>
      </c>
      <c r="K172">
        <v>80</v>
      </c>
      <c r="L172" s="3">
        <v>4.77534246575342</v>
      </c>
      <c r="M172">
        <f t="shared" si="16"/>
        <v>11</v>
      </c>
      <c r="N172" s="5">
        <f t="shared" si="17"/>
        <v>11.328084676137626</v>
      </c>
      <c r="O172" s="5">
        <f t="shared" si="18"/>
        <v>12.184588053389735</v>
      </c>
      <c r="P172" s="5">
        <f t="shared" si="19"/>
        <v>12.783054370483235</v>
      </c>
      <c r="Q172" s="5">
        <f t="shared" si="20"/>
        <v>3.9056399126147254</v>
      </c>
      <c r="R172" s="5">
        <f t="shared" si="21"/>
        <v>-0.59846631709350007</v>
      </c>
      <c r="S172" s="5">
        <f t="shared" si="22"/>
        <v>0.35816193269545776</v>
      </c>
      <c r="T172" s="5">
        <f t="shared" si="23"/>
        <v>9.1703777283369051E-2</v>
      </c>
    </row>
    <row r="173" spans="10:20" x14ac:dyDescent="0.3">
      <c r="J173">
        <v>72</v>
      </c>
      <c r="K173">
        <v>83</v>
      </c>
      <c r="L173" s="3">
        <v>4.7616438356164403</v>
      </c>
      <c r="M173">
        <f t="shared" si="16"/>
        <v>11</v>
      </c>
      <c r="N173" s="5">
        <f t="shared" si="17"/>
        <v>11.569249197714678</v>
      </c>
      <c r="O173" s="5">
        <f t="shared" si="18"/>
        <v>12.40589959875015</v>
      </c>
      <c r="P173" s="5">
        <f t="shared" si="19"/>
        <v>12.963873564330111</v>
      </c>
      <c r="Q173" s="5">
        <f t="shared" si="20"/>
        <v>3.897172872244008</v>
      </c>
      <c r="R173" s="5">
        <f t="shared" si="21"/>
        <v>-0.55797396557996137</v>
      </c>
      <c r="S173" s="5">
        <f t="shared" si="22"/>
        <v>0.31133494626502795</v>
      </c>
      <c r="T173" s="5">
        <f t="shared" si="23"/>
        <v>7.9887384129757641E-2</v>
      </c>
    </row>
    <row r="174" spans="10:20" x14ac:dyDescent="0.3">
      <c r="J174">
        <v>77</v>
      </c>
      <c r="K174">
        <v>77</v>
      </c>
      <c r="L174" s="3">
        <v>0.79178082191780796</v>
      </c>
      <c r="M174">
        <f t="shared" si="16"/>
        <v>0</v>
      </c>
      <c r="N174" s="5">
        <f t="shared" si="17"/>
        <v>11.958303658720277</v>
      </c>
      <c r="O174" s="5">
        <f t="shared" si="18"/>
        <v>11.958303658720277</v>
      </c>
      <c r="P174" s="5">
        <f t="shared" si="19"/>
        <v>12.199908477091167</v>
      </c>
      <c r="Q174" s="5">
        <f t="shared" si="20"/>
        <v>0.8009585682728867</v>
      </c>
      <c r="R174" s="5">
        <f t="shared" si="21"/>
        <v>-0.24160481837088987</v>
      </c>
      <c r="S174" s="5">
        <f t="shared" si="22"/>
        <v>5.8372888260030682E-2</v>
      </c>
      <c r="T174" s="5">
        <f t="shared" si="23"/>
        <v>7.2878786209754395E-2</v>
      </c>
    </row>
    <row r="175" spans="10:20" x14ac:dyDescent="0.3">
      <c r="J175">
        <v>63</v>
      </c>
      <c r="K175">
        <v>66</v>
      </c>
      <c r="L175" s="3">
        <v>2.8712328767123299</v>
      </c>
      <c r="M175">
        <f t="shared" si="16"/>
        <v>3</v>
      </c>
      <c r="N175" s="5">
        <f t="shared" si="17"/>
        <v>10.826409458993362</v>
      </c>
      <c r="O175" s="5">
        <f t="shared" si="18"/>
        <v>11.080625470625437</v>
      </c>
      <c r="P175" s="5">
        <f t="shared" si="19"/>
        <v>11.822496226791415</v>
      </c>
      <c r="Q175" s="5">
        <f t="shared" si="20"/>
        <v>2.594058112086981</v>
      </c>
      <c r="R175" s="5">
        <f t="shared" si="21"/>
        <v>-0.74187075616597831</v>
      </c>
      <c r="S175" s="5">
        <f t="shared" si="22"/>
        <v>0.55037221885428045</v>
      </c>
      <c r="T175" s="5">
        <f t="shared" si="23"/>
        <v>0.21216649553447861</v>
      </c>
    </row>
    <row r="176" spans="10:20" x14ac:dyDescent="0.3">
      <c r="J176">
        <v>76</v>
      </c>
      <c r="K176">
        <v>86</v>
      </c>
      <c r="L176" s="3">
        <v>3.8273972602739699</v>
      </c>
      <c r="M176">
        <f t="shared" si="16"/>
        <v>10</v>
      </c>
      <c r="N176" s="5">
        <f t="shared" si="17"/>
        <v>11.881717390115258</v>
      </c>
      <c r="O176" s="5">
        <f t="shared" si="18"/>
        <v>12.622521594245629</v>
      </c>
      <c r="P176" s="5">
        <f t="shared" si="19"/>
        <v>12.970798607475512</v>
      </c>
      <c r="Q176" s="5">
        <f t="shared" si="20"/>
        <v>3.287787593160266</v>
      </c>
      <c r="R176" s="5">
        <f t="shared" si="21"/>
        <v>-0.34827701322988247</v>
      </c>
      <c r="S176" s="5">
        <f t="shared" si="22"/>
        <v>0.12129687794432772</v>
      </c>
      <c r="T176" s="5">
        <f t="shared" si="23"/>
        <v>3.689316128470925E-2</v>
      </c>
    </row>
    <row r="177" spans="10:20" x14ac:dyDescent="0.3">
      <c r="J177">
        <v>101</v>
      </c>
      <c r="K177">
        <v>117</v>
      </c>
      <c r="L177" s="3">
        <v>2.7808219178082201</v>
      </c>
      <c r="M177">
        <f t="shared" si="16"/>
        <v>16</v>
      </c>
      <c r="N177" s="5">
        <f t="shared" si="17"/>
        <v>13.643586272629145</v>
      </c>
      <c r="O177" s="5">
        <f t="shared" si="18"/>
        <v>14.637957368812518</v>
      </c>
      <c r="P177" s="5">
        <f t="shared" si="19"/>
        <v>14.202471063048876</v>
      </c>
      <c r="Q177" s="5">
        <f t="shared" si="20"/>
        <v>2.5245143788551667</v>
      </c>
      <c r="R177" s="5">
        <f t="shared" si="21"/>
        <v>0.43548630576364289</v>
      </c>
      <c r="S177" s="5">
        <f t="shared" si="22"/>
        <v>0.18964832250766506</v>
      </c>
      <c r="T177" s="5">
        <f t="shared" si="23"/>
        <v>7.5122694525379577E-2</v>
      </c>
    </row>
    <row r="178" spans="10:20" x14ac:dyDescent="0.3">
      <c r="J178">
        <v>84</v>
      </c>
      <c r="K178">
        <v>108</v>
      </c>
      <c r="L178" s="3">
        <v>4.7671232876712297</v>
      </c>
      <c r="M178">
        <f t="shared" si="16"/>
        <v>24</v>
      </c>
      <c r="N178" s="5">
        <f t="shared" si="17"/>
        <v>12.478614763781161</v>
      </c>
      <c r="O178" s="5">
        <f t="shared" si="18"/>
        <v>14.089325946570034</v>
      </c>
      <c r="P178" s="5">
        <f t="shared" si="19"/>
        <v>13.660600634619062</v>
      </c>
      <c r="Q178" s="5">
        <f t="shared" si="20"/>
        <v>3.9005612555386651</v>
      </c>
      <c r="R178" s="5">
        <f t="shared" si="21"/>
        <v>0.42872531195097174</v>
      </c>
      <c r="S178" s="5">
        <f t="shared" si="22"/>
        <v>0.18380539310745803</v>
      </c>
      <c r="T178" s="5">
        <f t="shared" si="23"/>
        <v>4.7122806454189273E-2</v>
      </c>
    </row>
    <row r="179" spans="10:20" x14ac:dyDescent="0.3">
      <c r="J179">
        <v>80</v>
      </c>
      <c r="K179">
        <v>98</v>
      </c>
      <c r="L179" s="3">
        <v>1.75342465753425</v>
      </c>
      <c r="M179">
        <f t="shared" si="16"/>
        <v>18</v>
      </c>
      <c r="N179" s="5">
        <f t="shared" si="17"/>
        <v>12.184588053389735</v>
      </c>
      <c r="O179" s="5">
        <f t="shared" si="18"/>
        <v>13.446952927388102</v>
      </c>
      <c r="P179" s="5">
        <f t="shared" si="19"/>
        <v>12.684240877495194</v>
      </c>
      <c r="Q179" s="5">
        <f t="shared" si="20"/>
        <v>1.6824520350398147</v>
      </c>
      <c r="R179" s="5">
        <f t="shared" si="21"/>
        <v>0.76271204989290808</v>
      </c>
      <c r="S179" s="5">
        <f t="shared" si="22"/>
        <v>0.58172967105184192</v>
      </c>
      <c r="T179" s="5">
        <f t="shared" si="23"/>
        <v>0.34576300479084709</v>
      </c>
    </row>
    <row r="180" spans="10:20" x14ac:dyDescent="0.3">
      <c r="J180">
        <v>93</v>
      </c>
      <c r="K180">
        <v>123</v>
      </c>
      <c r="L180" s="3">
        <v>3.7698630136986302</v>
      </c>
      <c r="M180">
        <f t="shared" si="16"/>
        <v>30</v>
      </c>
      <c r="N180" s="5">
        <f t="shared" si="17"/>
        <v>13.111143161029318</v>
      </c>
      <c r="O180" s="5">
        <f t="shared" si="18"/>
        <v>14.989938194449369</v>
      </c>
      <c r="P180" s="5">
        <f t="shared" si="19"/>
        <v>13.950444042372238</v>
      </c>
      <c r="Q180" s="5">
        <f t="shared" si="20"/>
        <v>3.248122821693471</v>
      </c>
      <c r="R180" s="5">
        <f t="shared" si="21"/>
        <v>1.0394941520771308</v>
      </c>
      <c r="S180" s="5">
        <f t="shared" si="22"/>
        <v>1.0805480922025532</v>
      </c>
      <c r="T180" s="5">
        <f t="shared" si="23"/>
        <v>0.33266848315766234</v>
      </c>
    </row>
    <row r="181" spans="10:20" x14ac:dyDescent="0.3">
      <c r="J181">
        <v>67</v>
      </c>
      <c r="K181">
        <v>71</v>
      </c>
      <c r="L181" s="3">
        <v>1.93150684931507</v>
      </c>
      <c r="M181">
        <f t="shared" si="16"/>
        <v>4</v>
      </c>
      <c r="N181" s="5">
        <f t="shared" si="17"/>
        <v>11.163838705961549</v>
      </c>
      <c r="O181" s="5">
        <f t="shared" si="18"/>
        <v>11.489534020587062</v>
      </c>
      <c r="P181" s="5">
        <f t="shared" si="19"/>
        <v>11.816701393764127</v>
      </c>
      <c r="Q181" s="5">
        <f t="shared" si="20"/>
        <v>1.8354747690508348</v>
      </c>
      <c r="R181" s="5">
        <f t="shared" si="21"/>
        <v>-0.32716737317706546</v>
      </c>
      <c r="S181" s="5">
        <f t="shared" si="22"/>
        <v>0.10703849007158121</v>
      </c>
      <c r="T181" s="5">
        <f t="shared" si="23"/>
        <v>5.8316514003040866E-2</v>
      </c>
    </row>
    <row r="182" spans="10:20" x14ac:dyDescent="0.3">
      <c r="J182">
        <v>83</v>
      </c>
      <c r="K182">
        <v>91</v>
      </c>
      <c r="L182" s="3">
        <v>2.8575342465753399</v>
      </c>
      <c r="M182">
        <f t="shared" si="16"/>
        <v>8</v>
      </c>
      <c r="N182" s="5">
        <f t="shared" si="17"/>
        <v>12.40589959875015</v>
      </c>
      <c r="O182" s="5">
        <f t="shared" si="18"/>
        <v>12.973827390957851</v>
      </c>
      <c r="P182" s="5">
        <f t="shared" si="19"/>
        <v>13.162906343947363</v>
      </c>
      <c r="Q182" s="5">
        <f t="shared" si="20"/>
        <v>2.5835666326286977</v>
      </c>
      <c r="R182" s="5">
        <f t="shared" si="21"/>
        <v>-0.18907895298951161</v>
      </c>
      <c r="S182" s="5">
        <f t="shared" si="22"/>
        <v>3.5750850463609943E-2</v>
      </c>
      <c r="T182" s="5">
        <f t="shared" si="23"/>
        <v>1.383778920663431E-2</v>
      </c>
    </row>
    <row r="183" spans="10:20" x14ac:dyDescent="0.3">
      <c r="J183">
        <v>81</v>
      </c>
      <c r="K183">
        <v>82</v>
      </c>
      <c r="L183" s="3">
        <v>0.76986301369862997</v>
      </c>
      <c r="M183">
        <f t="shared" si="16"/>
        <v>1</v>
      </c>
      <c r="N183" s="5">
        <f t="shared" si="17"/>
        <v>12.258896558349115</v>
      </c>
      <c r="O183" s="5">
        <f t="shared" si="18"/>
        <v>12.332663580851529</v>
      </c>
      <c r="P183" s="5">
        <f t="shared" si="19"/>
        <v>12.481208078197245</v>
      </c>
      <c r="Q183" s="5">
        <f t="shared" si="20"/>
        <v>0.77973411351571353</v>
      </c>
      <c r="R183" s="5">
        <f t="shared" si="21"/>
        <v>-0.14854449734571595</v>
      </c>
      <c r="S183" s="5">
        <f t="shared" si="22"/>
        <v>2.2065467691691414E-2</v>
      </c>
      <c r="T183" s="5">
        <f t="shared" si="23"/>
        <v>2.8298707609702062E-2</v>
      </c>
    </row>
    <row r="184" spans="10:20" x14ac:dyDescent="0.3">
      <c r="J184">
        <v>60</v>
      </c>
      <c r="K184">
        <v>72</v>
      </c>
      <c r="L184" s="3">
        <v>2.0109589041095899</v>
      </c>
      <c r="M184">
        <f t="shared" si="16"/>
        <v>12</v>
      </c>
      <c r="N184" s="5">
        <f t="shared" si="17"/>
        <v>10.564916601675231</v>
      </c>
      <c r="O184" s="5">
        <f t="shared" si="18"/>
        <v>11.569249197714678</v>
      </c>
      <c r="P184" s="5">
        <f t="shared" si="19"/>
        <v>11.307249035897774</v>
      </c>
      <c r="Q184" s="5">
        <f t="shared" si="20"/>
        <v>1.9027628984944152</v>
      </c>
      <c r="R184" s="5">
        <f t="shared" si="21"/>
        <v>0.26200016181690344</v>
      </c>
      <c r="S184" s="5">
        <f t="shared" si="22"/>
        <v>6.8644084792083587E-2</v>
      </c>
      <c r="T184" s="5">
        <f t="shared" si="23"/>
        <v>3.607600550042208E-2</v>
      </c>
    </row>
    <row r="185" spans="10:20" x14ac:dyDescent="0.3">
      <c r="J185">
        <v>107</v>
      </c>
      <c r="K185">
        <v>137</v>
      </c>
      <c r="L185" s="3">
        <v>2.63561643835616</v>
      </c>
      <c r="M185">
        <f t="shared" si="16"/>
        <v>30</v>
      </c>
      <c r="N185" s="5">
        <f t="shared" si="17"/>
        <v>14.026718440012699</v>
      </c>
      <c r="O185" s="5">
        <f t="shared" si="18"/>
        <v>15.773473843396626</v>
      </c>
      <c r="P185" s="5">
        <f t="shared" si="19"/>
        <v>14.505704591984024</v>
      </c>
      <c r="Q185" s="5">
        <f t="shared" si="20"/>
        <v>2.4113308184017974</v>
      </c>
      <c r="R185" s="5">
        <f t="shared" si="21"/>
        <v>1.2677692514126022</v>
      </c>
      <c r="S185" s="5">
        <f t="shared" si="22"/>
        <v>1.6072388748272699</v>
      </c>
      <c r="T185" s="5">
        <f t="shared" si="23"/>
        <v>0.66653603170573228</v>
      </c>
    </row>
    <row r="186" spans="10:20" x14ac:dyDescent="0.3">
      <c r="J186">
        <v>70</v>
      </c>
      <c r="K186">
        <v>96</v>
      </c>
      <c r="L186" s="3">
        <v>5.7945205479452104</v>
      </c>
      <c r="M186">
        <f t="shared" si="16"/>
        <v>26</v>
      </c>
      <c r="N186" s="5">
        <f t="shared" si="17"/>
        <v>11.409150933183117</v>
      </c>
      <c r="O186" s="5">
        <f t="shared" si="18"/>
        <v>13.313875531376558</v>
      </c>
      <c r="P186" s="5">
        <f t="shared" si="19"/>
        <v>13.104594723533534</v>
      </c>
      <c r="Q186" s="5">
        <f t="shared" si="20"/>
        <v>4.500329751815487</v>
      </c>
      <c r="R186" s="5">
        <f t="shared" si="21"/>
        <v>0.20928080784302416</v>
      </c>
      <c r="S186" s="5">
        <f t="shared" si="22"/>
        <v>4.3798456531428803E-2</v>
      </c>
      <c r="T186" s="5">
        <f t="shared" si="23"/>
        <v>9.7322771767468768E-3</v>
      </c>
    </row>
    <row r="187" spans="10:20" x14ac:dyDescent="0.3">
      <c r="J187">
        <v>80</v>
      </c>
      <c r="K187">
        <v>83</v>
      </c>
      <c r="L187" s="3">
        <v>1</v>
      </c>
      <c r="M187">
        <f t="shared" si="16"/>
        <v>3</v>
      </c>
      <c r="N187" s="5">
        <f t="shared" si="17"/>
        <v>12.184588053389735</v>
      </c>
      <c r="O187" s="5">
        <f t="shared" si="18"/>
        <v>12.40589959875015</v>
      </c>
      <c r="P187" s="5">
        <f t="shared" si="19"/>
        <v>12.475574205505364</v>
      </c>
      <c r="Q187" s="5">
        <f t="shared" si="20"/>
        <v>1</v>
      </c>
      <c r="R187" s="5">
        <f t="shared" si="21"/>
        <v>-6.9674606755214086E-2</v>
      </c>
      <c r="S187" s="5">
        <f t="shared" si="22"/>
        <v>4.8545508264937242E-3</v>
      </c>
      <c r="T187" s="5">
        <f t="shared" si="23"/>
        <v>4.8545508264937242E-3</v>
      </c>
    </row>
    <row r="188" spans="10:20" x14ac:dyDescent="0.3">
      <c r="J188">
        <v>78</v>
      </c>
      <c r="K188">
        <v>93</v>
      </c>
      <c r="L188" s="3">
        <v>6.6575342465753398</v>
      </c>
      <c r="M188">
        <f t="shared" si="16"/>
        <v>15</v>
      </c>
      <c r="N188" s="5">
        <f t="shared" si="17"/>
        <v>12.034302965045693</v>
      </c>
      <c r="O188" s="5">
        <f t="shared" si="18"/>
        <v>13.111143161029318</v>
      </c>
      <c r="P188" s="5">
        <f t="shared" si="19"/>
        <v>13.742806306008116</v>
      </c>
      <c r="Q188" s="5">
        <f t="shared" si="20"/>
        <v>4.9532002455866175</v>
      </c>
      <c r="R188" s="5">
        <f t="shared" si="21"/>
        <v>-0.63166314497879839</v>
      </c>
      <c r="S188" s="5">
        <f t="shared" si="22"/>
        <v>0.39899832872450647</v>
      </c>
      <c r="T188" s="5">
        <f t="shared" si="23"/>
        <v>8.0553643895180799E-2</v>
      </c>
    </row>
    <row r="189" spans="10:20" x14ac:dyDescent="0.3">
      <c r="J189">
        <v>75</v>
      </c>
      <c r="K189">
        <v>109</v>
      </c>
      <c r="L189" s="3">
        <v>5.0383561643835604</v>
      </c>
      <c r="M189">
        <f t="shared" si="16"/>
        <v>34</v>
      </c>
      <c r="N189" s="5">
        <f t="shared" si="17"/>
        <v>11.804531812179647</v>
      </c>
      <c r="O189" s="5">
        <f t="shared" si="18"/>
        <v>14.15159098204302</v>
      </c>
      <c r="P189" s="5">
        <f t="shared" si="19"/>
        <v>13.21117185444662</v>
      </c>
      <c r="Q189" s="5">
        <f t="shared" si="20"/>
        <v>4.0657001634239291</v>
      </c>
      <c r="R189" s="5">
        <f t="shared" si="21"/>
        <v>0.94041912759639956</v>
      </c>
      <c r="S189" s="5">
        <f t="shared" si="22"/>
        <v>0.88438813554917328</v>
      </c>
      <c r="T189" s="5">
        <f t="shared" si="23"/>
        <v>0.21752419017648017</v>
      </c>
    </row>
    <row r="190" spans="10:20" x14ac:dyDescent="0.3">
      <c r="J190">
        <v>92</v>
      </c>
      <c r="K190">
        <v>101</v>
      </c>
      <c r="L190" s="3">
        <v>2.2136986301369901</v>
      </c>
      <c r="M190">
        <f t="shared" si="16"/>
        <v>9</v>
      </c>
      <c r="N190" s="5">
        <f t="shared" si="17"/>
        <v>13.04270632366028</v>
      </c>
      <c r="O190" s="5">
        <f t="shared" si="18"/>
        <v>13.643586272629145</v>
      </c>
      <c r="P190" s="5">
        <f t="shared" si="19"/>
        <v>13.565005083280573</v>
      </c>
      <c r="Q190" s="5">
        <f t="shared" si="20"/>
        <v>2.0717606796250374</v>
      </c>
      <c r="R190" s="5">
        <f t="shared" si="21"/>
        <v>7.8581189348572167E-2</v>
      </c>
      <c r="S190" s="5">
        <f t="shared" si="22"/>
        <v>6.1750033194361521E-3</v>
      </c>
      <c r="T190" s="5">
        <f t="shared" si="23"/>
        <v>2.9805582180243667E-3</v>
      </c>
    </row>
    <row r="191" spans="10:20" x14ac:dyDescent="0.3">
      <c r="J191">
        <v>55</v>
      </c>
      <c r="K191">
        <v>86</v>
      </c>
      <c r="L191" s="3">
        <v>2.7260273972602702</v>
      </c>
      <c r="M191">
        <f t="shared" si="16"/>
        <v>31</v>
      </c>
      <c r="N191" s="5">
        <f t="shared" si="17"/>
        <v>10.111289434569688</v>
      </c>
      <c r="O191" s="5">
        <f t="shared" si="18"/>
        <v>12.622521594245629</v>
      </c>
      <c r="P191" s="5">
        <f t="shared" si="19"/>
        <v>11.162509886611138</v>
      </c>
      <c r="Q191" s="5">
        <f t="shared" si="20"/>
        <v>2.4820208380128443</v>
      </c>
      <c r="R191" s="5">
        <f t="shared" si="21"/>
        <v>1.4600117076344912</v>
      </c>
      <c r="S191" s="5">
        <f t="shared" si="22"/>
        <v>2.1316341864297828</v>
      </c>
      <c r="T191" s="5">
        <f t="shared" si="23"/>
        <v>0.85883009271445598</v>
      </c>
    </row>
    <row r="192" spans="10:20" x14ac:dyDescent="0.3">
      <c r="J192">
        <v>61</v>
      </c>
      <c r="K192">
        <v>67</v>
      </c>
      <c r="L192" s="3">
        <v>1.2794520547945201</v>
      </c>
      <c r="M192">
        <f t="shared" si="16"/>
        <v>6</v>
      </c>
      <c r="N192" s="5">
        <f t="shared" si="17"/>
        <v>10.652924213723329</v>
      </c>
      <c r="O192" s="5">
        <f t="shared" si="18"/>
        <v>11.163838705961549</v>
      </c>
      <c r="P192" s="5">
        <f t="shared" si="19"/>
        <v>11.128781964684881</v>
      </c>
      <c r="Q192" s="5">
        <f t="shared" si="20"/>
        <v>1.2599053521619468</v>
      </c>
      <c r="R192" s="5">
        <f t="shared" si="21"/>
        <v>3.505674127666758E-2</v>
      </c>
      <c r="S192" s="5">
        <f t="shared" si="22"/>
        <v>1.2289751089392086E-3</v>
      </c>
      <c r="T192" s="5">
        <f t="shared" si="23"/>
        <v>9.7545034381379275E-4</v>
      </c>
    </row>
    <row r="193" spans="10:20" x14ac:dyDescent="0.3">
      <c r="J193">
        <v>54</v>
      </c>
      <c r="K193">
        <v>63</v>
      </c>
      <c r="L193" s="3">
        <v>2.0739726027397301</v>
      </c>
      <c r="M193">
        <f t="shared" si="16"/>
        <v>9</v>
      </c>
      <c r="N193" s="5">
        <f t="shared" si="17"/>
        <v>10.017664566732115</v>
      </c>
      <c r="O193" s="5">
        <f t="shared" si="18"/>
        <v>10.826409458993362</v>
      </c>
      <c r="P193" s="5">
        <f t="shared" si="19"/>
        <v>10.842232120575748</v>
      </c>
      <c r="Q193" s="5">
        <f t="shared" si="20"/>
        <v>1.9557029900086351</v>
      </c>
      <c r="R193" s="5">
        <f t="shared" si="21"/>
        <v>-1.5822661582385322E-2</v>
      </c>
      <c r="S193" s="5">
        <f t="shared" si="22"/>
        <v>2.5035661955069241E-4</v>
      </c>
      <c r="T193" s="5">
        <f t="shared" si="23"/>
        <v>1.2801362007918544E-4</v>
      </c>
    </row>
    <row r="194" spans="10:20" x14ac:dyDescent="0.3">
      <c r="J194">
        <v>109</v>
      </c>
      <c r="K194">
        <v>113</v>
      </c>
      <c r="L194" s="3">
        <v>0.67671232876712295</v>
      </c>
      <c r="M194">
        <f t="shared" si="16"/>
        <v>4</v>
      </c>
      <c r="N194" s="5">
        <f t="shared" si="17"/>
        <v>14.15159098204302</v>
      </c>
      <c r="O194" s="5">
        <f t="shared" si="18"/>
        <v>14.397324471232896</v>
      </c>
      <c r="P194" s="5">
        <f t="shared" si="19"/>
        <v>14.276766508030498</v>
      </c>
      <c r="Q194" s="5">
        <f t="shared" si="20"/>
        <v>0.68894357328018951</v>
      </c>
      <c r="R194" s="5">
        <f t="shared" si="21"/>
        <v>0.12055796320239764</v>
      </c>
      <c r="S194" s="5">
        <f t="shared" si="22"/>
        <v>1.4534222491510665E-2</v>
      </c>
      <c r="T194" s="5">
        <f t="shared" si="23"/>
        <v>2.1096390263589379E-2</v>
      </c>
    </row>
    <row r="195" spans="10:20" x14ac:dyDescent="0.3">
      <c r="J195">
        <v>76</v>
      </c>
      <c r="K195">
        <v>82</v>
      </c>
      <c r="L195" s="3">
        <v>3.8657534246575298</v>
      </c>
      <c r="M195">
        <f t="shared" ref="M195:M258" si="24">K195-J195</f>
        <v>6</v>
      </c>
      <c r="N195" s="5">
        <f t="shared" ref="N195:N258" si="25">(J195^$B$1-1)/$B$1</f>
        <v>11.881717390115258</v>
      </c>
      <c r="O195" s="5">
        <f t="shared" ref="O195:O258" si="26">(K195^$B$1-1)/$B$1</f>
        <v>12.332663580851529</v>
      </c>
      <c r="P195" s="5">
        <f t="shared" ref="P195:P258" si="27">$B$2*(1-$B$3^L195)/(1-$B$3)+$B$3^L195*N195</f>
        <v>12.980568648209477</v>
      </c>
      <c r="Q195" s="5">
        <f t="shared" ref="Q195:Q258" si="28">(1-$B$3^(2*L195))/(1-$B$3^2)</f>
        <v>3.3140883897448048</v>
      </c>
      <c r="R195" s="5">
        <f t="shared" ref="R195:R258" si="29">O195-P195</f>
        <v>-0.64790506735794828</v>
      </c>
      <c r="S195" s="5">
        <f t="shared" ref="S195:S258" si="30">R195^2</f>
        <v>0.41978097630810751</v>
      </c>
      <c r="T195" s="5">
        <f t="shared" ref="T195:T258" si="31">S195/Q195</f>
        <v>0.12666559455900087</v>
      </c>
    </row>
    <row r="196" spans="10:20" x14ac:dyDescent="0.3">
      <c r="J196">
        <v>92</v>
      </c>
      <c r="K196">
        <v>94</v>
      </c>
      <c r="L196" s="3">
        <v>0.40547945205479502</v>
      </c>
      <c r="M196">
        <f t="shared" si="24"/>
        <v>2</v>
      </c>
      <c r="N196" s="5">
        <f t="shared" si="25"/>
        <v>13.04270632366028</v>
      </c>
      <c r="O196" s="5">
        <f t="shared" si="26"/>
        <v>13.179145449038572</v>
      </c>
      <c r="P196" s="5">
        <f t="shared" si="27"/>
        <v>13.143307226590997</v>
      </c>
      <c r="Q196" s="5">
        <f t="shared" si="28"/>
        <v>0.41909484198872915</v>
      </c>
      <c r="R196" s="5">
        <f t="shared" si="29"/>
        <v>3.5838222447575063E-2</v>
      </c>
      <c r="S196" s="5">
        <f t="shared" si="30"/>
        <v>1.2843781882018732E-3</v>
      </c>
      <c r="T196" s="5">
        <f t="shared" si="31"/>
        <v>3.0646480450752349E-3</v>
      </c>
    </row>
    <row r="197" spans="10:20" x14ac:dyDescent="0.3">
      <c r="J197">
        <v>67</v>
      </c>
      <c r="K197">
        <v>80</v>
      </c>
      <c r="L197" s="3">
        <v>4.8438356164383602</v>
      </c>
      <c r="M197">
        <f t="shared" si="24"/>
        <v>13</v>
      </c>
      <c r="N197" s="5">
        <f t="shared" si="25"/>
        <v>11.163838705961549</v>
      </c>
      <c r="O197" s="5">
        <f t="shared" si="26"/>
        <v>12.184588053389735</v>
      </c>
      <c r="P197" s="5">
        <f t="shared" si="27"/>
        <v>12.676162427842108</v>
      </c>
      <c r="Q197" s="5">
        <f t="shared" si="28"/>
        <v>3.9477797839468423</v>
      </c>
      <c r="R197" s="5">
        <f t="shared" si="29"/>
        <v>-0.49157437445237306</v>
      </c>
      <c r="S197" s="5">
        <f t="shared" si="30"/>
        <v>0.24164536561824188</v>
      </c>
      <c r="T197" s="5">
        <f t="shared" si="31"/>
        <v>6.1210447097597195E-2</v>
      </c>
    </row>
    <row r="198" spans="10:20" x14ac:dyDescent="0.3">
      <c r="J198">
        <v>57</v>
      </c>
      <c r="K198">
        <v>79</v>
      </c>
      <c r="L198" s="3">
        <v>4.8821917808219197</v>
      </c>
      <c r="M198">
        <f t="shared" si="24"/>
        <v>22</v>
      </c>
      <c r="N198" s="5">
        <f t="shared" si="25"/>
        <v>10.295558368771676</v>
      </c>
      <c r="O198" s="5">
        <f t="shared" si="26"/>
        <v>12.109727247303425</v>
      </c>
      <c r="P198" s="5">
        <f t="shared" si="27"/>
        <v>12.026941796203081</v>
      </c>
      <c r="Q198" s="5">
        <f t="shared" si="28"/>
        <v>3.9712365530068965</v>
      </c>
      <c r="R198" s="5">
        <f t="shared" si="29"/>
        <v>8.2785451100344076E-2</v>
      </c>
      <c r="S198" s="5">
        <f t="shared" si="30"/>
        <v>6.8534309138874603E-3</v>
      </c>
      <c r="T198" s="5">
        <f t="shared" si="31"/>
        <v>1.7257674838579576E-3</v>
      </c>
    </row>
    <row r="199" spans="10:20" x14ac:dyDescent="0.3">
      <c r="J199">
        <v>88</v>
      </c>
      <c r="K199">
        <v>96</v>
      </c>
      <c r="L199" s="3">
        <v>2.3506849315068501</v>
      </c>
      <c r="M199">
        <f t="shared" si="24"/>
        <v>8</v>
      </c>
      <c r="N199" s="5">
        <f t="shared" si="25"/>
        <v>12.764459273629754</v>
      </c>
      <c r="O199" s="5">
        <f t="shared" si="26"/>
        <v>13.313875531376558</v>
      </c>
      <c r="P199" s="5">
        <f t="shared" si="27"/>
        <v>13.351478178266452</v>
      </c>
      <c r="Q199" s="5">
        <f t="shared" si="28"/>
        <v>2.1837839853016092</v>
      </c>
      <c r="R199" s="5">
        <f t="shared" si="29"/>
        <v>-3.7602646889894231E-2</v>
      </c>
      <c r="S199" s="5">
        <f t="shared" si="30"/>
        <v>1.4139590531260723E-3</v>
      </c>
      <c r="T199" s="5">
        <f t="shared" si="31"/>
        <v>6.4748118982601026E-4</v>
      </c>
    </row>
    <row r="200" spans="10:20" x14ac:dyDescent="0.3">
      <c r="J200">
        <v>75</v>
      </c>
      <c r="K200">
        <v>81</v>
      </c>
      <c r="L200" s="3">
        <v>3.8821917808219202</v>
      </c>
      <c r="M200">
        <f t="shared" si="24"/>
        <v>6</v>
      </c>
      <c r="N200" s="5">
        <f t="shared" si="25"/>
        <v>11.804531812179647</v>
      </c>
      <c r="O200" s="5">
        <f t="shared" si="26"/>
        <v>12.258896558349115</v>
      </c>
      <c r="P200" s="5">
        <f t="shared" si="27"/>
        <v>12.92271638989086</v>
      </c>
      <c r="Q200" s="5">
        <f t="shared" si="28"/>
        <v>3.3253254368083511</v>
      </c>
      <c r="R200" s="5">
        <f t="shared" si="29"/>
        <v>-0.66381983154174584</v>
      </c>
      <c r="S200" s="5">
        <f t="shared" si="30"/>
        <v>0.44065676874811183</v>
      </c>
      <c r="T200" s="5">
        <f t="shared" si="31"/>
        <v>0.13251538146325142</v>
      </c>
    </row>
    <row r="201" spans="10:20" x14ac:dyDescent="0.3">
      <c r="J201">
        <v>83</v>
      </c>
      <c r="K201">
        <v>97</v>
      </c>
      <c r="L201" s="3">
        <v>4.77534246575342</v>
      </c>
      <c r="M201">
        <f t="shared" si="24"/>
        <v>14</v>
      </c>
      <c r="N201" s="5">
        <f t="shared" si="25"/>
        <v>12.40589959875015</v>
      </c>
      <c r="O201" s="5">
        <f t="shared" si="26"/>
        <v>13.380617411247547</v>
      </c>
      <c r="P201" s="5">
        <f t="shared" si="27"/>
        <v>13.606802441344175</v>
      </c>
      <c r="Q201" s="5">
        <f t="shared" si="28"/>
        <v>3.9056399126147254</v>
      </c>
      <c r="R201" s="5">
        <f t="shared" si="29"/>
        <v>-0.22618503009662838</v>
      </c>
      <c r="S201" s="5">
        <f t="shared" si="30"/>
        <v>5.1159667839812684E-2</v>
      </c>
      <c r="T201" s="5">
        <f t="shared" si="31"/>
        <v>1.3098920787493336E-2</v>
      </c>
    </row>
    <row r="202" spans="10:20" x14ac:dyDescent="0.3">
      <c r="J202">
        <v>60</v>
      </c>
      <c r="K202">
        <v>74</v>
      </c>
      <c r="L202" s="3">
        <v>4.8410958904109602</v>
      </c>
      <c r="M202">
        <f t="shared" si="24"/>
        <v>14</v>
      </c>
      <c r="N202" s="5">
        <f t="shared" si="25"/>
        <v>10.564916601675231</v>
      </c>
      <c r="O202" s="5">
        <f t="shared" si="26"/>
        <v>11.72673414936113</v>
      </c>
      <c r="P202" s="5">
        <f t="shared" si="27"/>
        <v>12.219367757954217</v>
      </c>
      <c r="Q202" s="5">
        <f t="shared" si="28"/>
        <v>3.9461004210570638</v>
      </c>
      <c r="R202" s="5">
        <f t="shared" si="29"/>
        <v>-0.49263360859308669</v>
      </c>
      <c r="S202" s="5">
        <f t="shared" si="30"/>
        <v>0.24268787231544653</v>
      </c>
      <c r="T202" s="5">
        <f t="shared" si="31"/>
        <v>6.150068331267565E-2</v>
      </c>
    </row>
    <row r="203" spans="10:20" x14ac:dyDescent="0.3">
      <c r="J203">
        <v>52</v>
      </c>
      <c r="K203">
        <v>60</v>
      </c>
      <c r="L203" s="3">
        <v>1.0356164383561599</v>
      </c>
      <c r="M203">
        <f t="shared" si="24"/>
        <v>8</v>
      </c>
      <c r="N203" s="5">
        <f t="shared" si="25"/>
        <v>9.8272852110305351</v>
      </c>
      <c r="O203" s="5">
        <f t="shared" si="26"/>
        <v>10.564916601675231</v>
      </c>
      <c r="P203" s="5">
        <f t="shared" si="27"/>
        <v>10.261836851304754</v>
      </c>
      <c r="Q203" s="5">
        <f t="shared" si="28"/>
        <v>1.033581662064047</v>
      </c>
      <c r="R203" s="5">
        <f t="shared" si="29"/>
        <v>0.30307975037047719</v>
      </c>
      <c r="S203" s="5">
        <f t="shared" si="30"/>
        <v>9.1857335084630759E-2</v>
      </c>
      <c r="T203" s="5">
        <f t="shared" si="31"/>
        <v>8.8872837489389123E-2</v>
      </c>
    </row>
    <row r="204" spans="10:20" x14ac:dyDescent="0.3">
      <c r="J204">
        <v>80</v>
      </c>
      <c r="K204">
        <v>102</v>
      </c>
      <c r="L204" s="3">
        <v>3.7835616438356201</v>
      </c>
      <c r="M204">
        <f t="shared" si="24"/>
        <v>22</v>
      </c>
      <c r="N204" s="5">
        <f t="shared" si="25"/>
        <v>12.184588053389735</v>
      </c>
      <c r="O204" s="5">
        <f t="shared" si="26"/>
        <v>13.708360477997012</v>
      </c>
      <c r="P204" s="5">
        <f t="shared" si="27"/>
        <v>13.204375155669558</v>
      </c>
      <c r="Q204" s="5">
        <f t="shared" si="28"/>
        <v>3.2575901331138373</v>
      </c>
      <c r="R204" s="5">
        <f t="shared" si="29"/>
        <v>0.50398532232745374</v>
      </c>
      <c r="S204" s="5">
        <f t="shared" si="30"/>
        <v>0.25400120512150742</v>
      </c>
      <c r="T204" s="5">
        <f t="shared" si="31"/>
        <v>7.7972118880012362E-2</v>
      </c>
    </row>
    <row r="205" spans="10:20" x14ac:dyDescent="0.3">
      <c r="J205">
        <v>66</v>
      </c>
      <c r="K205">
        <v>72</v>
      </c>
      <c r="L205" s="3">
        <v>3.67945205479452</v>
      </c>
      <c r="M205">
        <f t="shared" si="24"/>
        <v>6</v>
      </c>
      <c r="N205" s="5">
        <f t="shared" si="25"/>
        <v>11.080625470625437</v>
      </c>
      <c r="O205" s="5">
        <f t="shared" si="26"/>
        <v>11.569249197714678</v>
      </c>
      <c r="P205" s="5">
        <f t="shared" si="27"/>
        <v>12.281699416584161</v>
      </c>
      <c r="Q205" s="5">
        <f t="shared" si="28"/>
        <v>3.1852710173215351</v>
      </c>
      <c r="R205" s="5">
        <f t="shared" si="29"/>
        <v>-0.71245021886948301</v>
      </c>
      <c r="S205" s="5">
        <f t="shared" si="30"/>
        <v>0.50758531436717425</v>
      </c>
      <c r="T205" s="5">
        <f t="shared" si="31"/>
        <v>0.15935388593526903</v>
      </c>
    </row>
    <row r="206" spans="10:20" x14ac:dyDescent="0.3">
      <c r="J206">
        <v>81</v>
      </c>
      <c r="K206">
        <v>82</v>
      </c>
      <c r="L206" s="3">
        <v>1.7780821917808201</v>
      </c>
      <c r="M206">
        <f t="shared" si="24"/>
        <v>1</v>
      </c>
      <c r="N206" s="5">
        <f t="shared" si="25"/>
        <v>12.258896558349115</v>
      </c>
      <c r="O206" s="5">
        <f t="shared" si="26"/>
        <v>12.332663580851529</v>
      </c>
      <c r="P206" s="5">
        <f t="shared" si="27"/>
        <v>12.758152155603375</v>
      </c>
      <c r="Q206" s="5">
        <f t="shared" si="28"/>
        <v>1.7038232381486078</v>
      </c>
      <c r="R206" s="5">
        <f t="shared" si="29"/>
        <v>-0.42548857475184576</v>
      </c>
      <c r="S206" s="5">
        <f t="shared" si="30"/>
        <v>0.18104052724435704</v>
      </c>
      <c r="T206" s="5">
        <f t="shared" si="31"/>
        <v>0.10625546312015181</v>
      </c>
    </row>
    <row r="207" spans="10:20" x14ac:dyDescent="0.3">
      <c r="J207">
        <v>68</v>
      </c>
      <c r="K207">
        <v>83</v>
      </c>
      <c r="L207" s="3">
        <v>6.0684931506849296</v>
      </c>
      <c r="M207">
        <f t="shared" si="24"/>
        <v>15</v>
      </c>
      <c r="N207" s="5">
        <f t="shared" si="25"/>
        <v>11.246319414256885</v>
      </c>
      <c r="O207" s="5">
        <f t="shared" si="26"/>
        <v>12.40589959875015</v>
      </c>
      <c r="P207" s="5">
        <f t="shared" si="27"/>
        <v>13.056161782711342</v>
      </c>
      <c r="Q207" s="5">
        <f t="shared" si="28"/>
        <v>4.6488928703026557</v>
      </c>
      <c r="R207" s="5">
        <f t="shared" si="29"/>
        <v>-0.65026218396119262</v>
      </c>
      <c r="S207" s="5">
        <f t="shared" si="30"/>
        <v>0.42284090788997991</v>
      </c>
      <c r="T207" s="5">
        <f t="shared" si="31"/>
        <v>9.0955184317347323E-2</v>
      </c>
    </row>
    <row r="208" spans="10:20" x14ac:dyDescent="0.3">
      <c r="J208">
        <v>87</v>
      </c>
      <c r="K208">
        <v>89</v>
      </c>
      <c r="L208" s="3">
        <v>1.8082191780821899</v>
      </c>
      <c r="M208">
        <f t="shared" si="24"/>
        <v>2</v>
      </c>
      <c r="N208" s="5">
        <f t="shared" si="25"/>
        <v>12.693732053963723</v>
      </c>
      <c r="O208" s="5">
        <f t="shared" si="26"/>
        <v>12.834711968617309</v>
      </c>
      <c r="P208" s="5">
        <f t="shared" si="27"/>
        <v>13.158941408318867</v>
      </c>
      <c r="Q208" s="5">
        <f t="shared" si="28"/>
        <v>1.7298631538886426</v>
      </c>
      <c r="R208" s="5">
        <f t="shared" si="29"/>
        <v>-0.32422943970155771</v>
      </c>
      <c r="S208" s="5">
        <f t="shared" si="30"/>
        <v>0.10512472956918605</v>
      </c>
      <c r="T208" s="5">
        <f t="shared" si="31"/>
        <v>6.0770546694905378E-2</v>
      </c>
    </row>
    <row r="209" spans="10:20" x14ac:dyDescent="0.3">
      <c r="J209">
        <v>81</v>
      </c>
      <c r="K209">
        <v>82</v>
      </c>
      <c r="L209" s="3">
        <v>0.76712328767123295</v>
      </c>
      <c r="M209">
        <f t="shared" si="24"/>
        <v>1</v>
      </c>
      <c r="N209" s="5">
        <f t="shared" si="25"/>
        <v>12.258896558349115</v>
      </c>
      <c r="O209" s="5">
        <f t="shared" si="26"/>
        <v>12.332663580851529</v>
      </c>
      <c r="P209" s="5">
        <f t="shared" si="27"/>
        <v>12.480433894239884</v>
      </c>
      <c r="Q209" s="5">
        <f t="shared" si="28"/>
        <v>0.77707737210209438</v>
      </c>
      <c r="R209" s="5">
        <f t="shared" si="29"/>
        <v>-0.14777031338835478</v>
      </c>
      <c r="S209" s="5">
        <f t="shared" si="30"/>
        <v>2.1836065518892583E-2</v>
      </c>
      <c r="T209" s="5">
        <f t="shared" si="31"/>
        <v>2.8100246259678382E-2</v>
      </c>
    </row>
    <row r="210" spans="10:20" x14ac:dyDescent="0.3">
      <c r="J210">
        <v>66</v>
      </c>
      <c r="K210">
        <v>79</v>
      </c>
      <c r="L210" s="3">
        <v>5.7972602739725998</v>
      </c>
      <c r="M210">
        <f t="shared" si="24"/>
        <v>13</v>
      </c>
      <c r="N210" s="5">
        <f t="shared" si="25"/>
        <v>11.080625470625437</v>
      </c>
      <c r="O210" s="5">
        <f t="shared" si="26"/>
        <v>12.109727247303425</v>
      </c>
      <c r="P210" s="5">
        <f t="shared" si="27"/>
        <v>12.868225392250817</v>
      </c>
      <c r="Q210" s="5">
        <f t="shared" si="28"/>
        <v>4.5018381813176509</v>
      </c>
      <c r="R210" s="5">
        <f t="shared" si="29"/>
        <v>-0.75849814494739221</v>
      </c>
      <c r="S210" s="5">
        <f t="shared" si="30"/>
        <v>0.57531943588863521</v>
      </c>
      <c r="T210" s="5">
        <f t="shared" si="31"/>
        <v>0.12779656058633454</v>
      </c>
    </row>
    <row r="211" spans="10:20" x14ac:dyDescent="0.3">
      <c r="J211">
        <v>56</v>
      </c>
      <c r="K211">
        <v>61</v>
      </c>
      <c r="L211" s="3">
        <v>1.9424657534246601</v>
      </c>
      <c r="M211">
        <f t="shared" si="24"/>
        <v>5</v>
      </c>
      <c r="N211" s="5">
        <f t="shared" si="25"/>
        <v>10.203911243544264</v>
      </c>
      <c r="O211" s="5">
        <f t="shared" si="26"/>
        <v>10.652924213723329</v>
      </c>
      <c r="P211" s="5">
        <f t="shared" si="27"/>
        <v>10.959712229614235</v>
      </c>
      <c r="Q211" s="5">
        <f t="shared" si="28"/>
        <v>1.8447917150988407</v>
      </c>
      <c r="R211" s="5">
        <f t="shared" si="29"/>
        <v>-0.30678801589090554</v>
      </c>
      <c r="S211" s="5">
        <f t="shared" si="30"/>
        <v>9.4118886694278509E-2</v>
      </c>
      <c r="T211" s="5">
        <f t="shared" si="31"/>
        <v>5.1018706298361596E-2</v>
      </c>
    </row>
    <row r="212" spans="10:20" x14ac:dyDescent="0.3">
      <c r="J212">
        <v>59</v>
      </c>
      <c r="K212">
        <v>91</v>
      </c>
      <c r="L212" s="3">
        <v>6.0657534246575304</v>
      </c>
      <c r="M212">
        <f t="shared" si="24"/>
        <v>32</v>
      </c>
      <c r="N212" s="5">
        <f t="shared" si="25"/>
        <v>10.476035727536301</v>
      </c>
      <c r="O212" s="5">
        <f t="shared" si="26"/>
        <v>12.973827390957851</v>
      </c>
      <c r="P212" s="5">
        <f t="shared" si="27"/>
        <v>12.508016330341523</v>
      </c>
      <c r="Q212" s="5">
        <f t="shared" si="28"/>
        <v>4.6474298088632597</v>
      </c>
      <c r="R212" s="5">
        <f t="shared" si="29"/>
        <v>0.46581106061632838</v>
      </c>
      <c r="S212" s="5">
        <f t="shared" si="30"/>
        <v>0.21697994419250874</v>
      </c>
      <c r="T212" s="5">
        <f t="shared" si="31"/>
        <v>4.6688159502419911E-2</v>
      </c>
    </row>
    <row r="213" spans="10:20" x14ac:dyDescent="0.3">
      <c r="J213">
        <v>70</v>
      </c>
      <c r="K213">
        <v>86</v>
      </c>
      <c r="L213" s="3">
        <v>2.8767123287671201</v>
      </c>
      <c r="M213">
        <f t="shared" si="24"/>
        <v>16</v>
      </c>
      <c r="N213" s="5">
        <f t="shared" si="25"/>
        <v>11.409150933183117</v>
      </c>
      <c r="O213" s="5">
        <f t="shared" si="26"/>
        <v>12.622521594245629</v>
      </c>
      <c r="P213" s="5">
        <f t="shared" si="27"/>
        <v>12.319862727829715</v>
      </c>
      <c r="Q213" s="5">
        <f t="shared" si="28"/>
        <v>2.5982501752260991</v>
      </c>
      <c r="R213" s="5">
        <f t="shared" si="29"/>
        <v>0.30265886641591422</v>
      </c>
      <c r="S213" s="5">
        <f t="shared" si="30"/>
        <v>9.1602389420166214E-2</v>
      </c>
      <c r="T213" s="5">
        <f t="shared" si="31"/>
        <v>3.5255415469064674E-2</v>
      </c>
    </row>
    <row r="214" spans="10:20" x14ac:dyDescent="0.3">
      <c r="J214">
        <v>99</v>
      </c>
      <c r="K214">
        <v>104</v>
      </c>
      <c r="L214" s="3">
        <v>1.7205479452054799</v>
      </c>
      <c r="M214">
        <f t="shared" si="24"/>
        <v>5</v>
      </c>
      <c r="N214" s="5">
        <f t="shared" si="25"/>
        <v>13.512888663042808</v>
      </c>
      <c r="O214" s="5">
        <f t="shared" si="26"/>
        <v>13.836789353061265</v>
      </c>
      <c r="P214" s="5">
        <f t="shared" si="27"/>
        <v>13.880997689346179</v>
      </c>
      <c r="Q214" s="5">
        <f t="shared" si="28"/>
        <v>1.653864649368237</v>
      </c>
      <c r="R214" s="5">
        <f t="shared" si="29"/>
        <v>-4.4208336284913941E-2</v>
      </c>
      <c r="S214" s="5">
        <f t="shared" si="30"/>
        <v>1.9543769970800386E-3</v>
      </c>
      <c r="T214" s="5">
        <f t="shared" si="31"/>
        <v>1.1817031084294565E-3</v>
      </c>
    </row>
    <row r="215" spans="10:20" x14ac:dyDescent="0.3">
      <c r="J215">
        <v>75</v>
      </c>
      <c r="K215">
        <v>96</v>
      </c>
      <c r="L215" s="3">
        <v>3.8684931506849298</v>
      </c>
      <c r="M215">
        <f t="shared" si="24"/>
        <v>21</v>
      </c>
      <c r="N215" s="5">
        <f t="shared" si="25"/>
        <v>11.804531812179647</v>
      </c>
      <c r="O215" s="5">
        <f t="shared" si="26"/>
        <v>13.313875531376558</v>
      </c>
      <c r="P215" s="5">
        <f t="shared" si="27"/>
        <v>12.919184880564307</v>
      </c>
      <c r="Q215" s="5">
        <f t="shared" si="28"/>
        <v>3.3159626754788385</v>
      </c>
      <c r="R215" s="5">
        <f t="shared" si="29"/>
        <v>0.39469065081225096</v>
      </c>
      <c r="S215" s="5">
        <f t="shared" si="30"/>
        <v>0.15578070983859824</v>
      </c>
      <c r="T215" s="5">
        <f t="shared" si="31"/>
        <v>4.6979029948249602E-2</v>
      </c>
    </row>
    <row r="216" spans="10:20" x14ac:dyDescent="0.3">
      <c r="J216">
        <v>77</v>
      </c>
      <c r="K216">
        <v>83</v>
      </c>
      <c r="L216" s="3">
        <v>2.86027397260274</v>
      </c>
      <c r="M216">
        <f t="shared" si="24"/>
        <v>6</v>
      </c>
      <c r="N216" s="5">
        <f t="shared" si="25"/>
        <v>11.958303658720277</v>
      </c>
      <c r="O216" s="5">
        <f t="shared" si="26"/>
        <v>12.40589959875015</v>
      </c>
      <c r="P216" s="5">
        <f t="shared" si="27"/>
        <v>12.782547324205957</v>
      </c>
      <c r="Q216" s="5">
        <f t="shared" si="28"/>
        <v>2.5856662232171224</v>
      </c>
      <c r="R216" s="5">
        <f t="shared" si="29"/>
        <v>-0.3766477254558076</v>
      </c>
      <c r="S216" s="5">
        <f t="shared" si="30"/>
        <v>0.14186350909103343</v>
      </c>
      <c r="T216" s="5">
        <f t="shared" si="31"/>
        <v>5.4865360353636386E-2</v>
      </c>
    </row>
    <row r="217" spans="10:20" x14ac:dyDescent="0.3">
      <c r="J217">
        <v>87</v>
      </c>
      <c r="K217">
        <v>89</v>
      </c>
      <c r="L217" s="3">
        <v>0.47397260273972602</v>
      </c>
      <c r="M217">
        <f t="shared" si="24"/>
        <v>2</v>
      </c>
      <c r="N217" s="5">
        <f t="shared" si="25"/>
        <v>12.693732053963723</v>
      </c>
      <c r="O217" s="5">
        <f t="shared" si="26"/>
        <v>12.834711968617309</v>
      </c>
      <c r="P217" s="5">
        <f t="shared" si="27"/>
        <v>12.820289044973746</v>
      </c>
      <c r="Q217" s="5">
        <f t="shared" si="28"/>
        <v>0.488018143125591</v>
      </c>
      <c r="R217" s="5">
        <f t="shared" si="29"/>
        <v>1.4422923643563124E-2</v>
      </c>
      <c r="S217" s="5">
        <f t="shared" si="30"/>
        <v>2.0802072642805218E-4</v>
      </c>
      <c r="T217" s="5">
        <f t="shared" si="31"/>
        <v>4.2625613280635399E-4</v>
      </c>
    </row>
    <row r="218" spans="10:20" x14ac:dyDescent="0.3">
      <c r="J218">
        <v>52</v>
      </c>
      <c r="K218">
        <v>61</v>
      </c>
      <c r="L218" s="3">
        <v>0.89863013698630101</v>
      </c>
      <c r="M218">
        <f t="shared" si="24"/>
        <v>9</v>
      </c>
      <c r="N218" s="5">
        <f t="shared" si="25"/>
        <v>9.8272852110305351</v>
      </c>
      <c r="O218" s="5">
        <f t="shared" si="26"/>
        <v>10.652924213723329</v>
      </c>
      <c r="P218" s="5">
        <f t="shared" si="27"/>
        <v>10.205799950378299</v>
      </c>
      <c r="Q218" s="5">
        <f t="shared" si="28"/>
        <v>0.90368105226977269</v>
      </c>
      <c r="R218" s="5">
        <f t="shared" si="29"/>
        <v>0.44712426334502986</v>
      </c>
      <c r="S218" s="5">
        <f t="shared" si="30"/>
        <v>0.19992010687183562</v>
      </c>
      <c r="T218" s="5">
        <f t="shared" si="31"/>
        <v>0.22122861419933168</v>
      </c>
    </row>
    <row r="219" spans="10:20" x14ac:dyDescent="0.3">
      <c r="J219">
        <v>54</v>
      </c>
      <c r="K219">
        <v>52</v>
      </c>
      <c r="L219" s="3">
        <v>0.142465753424658</v>
      </c>
      <c r="M219">
        <f t="shared" si="24"/>
        <v>-2</v>
      </c>
      <c r="N219" s="5">
        <f t="shared" si="25"/>
        <v>10.017664566732115</v>
      </c>
      <c r="O219" s="5">
        <f t="shared" si="26"/>
        <v>9.8272852110305351</v>
      </c>
      <c r="P219" s="5">
        <f t="shared" si="27"/>
        <v>10.077436790789818</v>
      </c>
      <c r="Q219" s="5">
        <f t="shared" si="28"/>
        <v>0.14943460046099674</v>
      </c>
      <c r="R219" s="5">
        <f t="shared" si="29"/>
        <v>-0.25015157975928304</v>
      </c>
      <c r="S219" s="5">
        <f t="shared" si="30"/>
        <v>6.257581285606495E-2</v>
      </c>
      <c r="T219" s="5">
        <f t="shared" si="31"/>
        <v>0.41875049461786185</v>
      </c>
    </row>
    <row r="220" spans="10:20" x14ac:dyDescent="0.3">
      <c r="J220">
        <v>81</v>
      </c>
      <c r="K220">
        <v>85</v>
      </c>
      <c r="L220" s="3">
        <v>1.9013698630136999</v>
      </c>
      <c r="M220">
        <f t="shared" si="24"/>
        <v>4</v>
      </c>
      <c r="N220" s="5">
        <f t="shared" si="25"/>
        <v>12.258896558349115</v>
      </c>
      <c r="O220" s="5">
        <f t="shared" si="26"/>
        <v>12.550818915462752</v>
      </c>
      <c r="P220" s="5">
        <f t="shared" si="27"/>
        <v>12.790951680706517</v>
      </c>
      <c r="Q220" s="5">
        <f t="shared" si="28"/>
        <v>1.8097938130619062</v>
      </c>
      <c r="R220" s="5">
        <f t="shared" si="29"/>
        <v>-0.24013276524376437</v>
      </c>
      <c r="S220" s="5">
        <f t="shared" si="30"/>
        <v>5.7663744943616847E-2</v>
      </c>
      <c r="T220" s="5">
        <f t="shared" si="31"/>
        <v>3.1862052200332273E-2</v>
      </c>
    </row>
    <row r="221" spans="10:20" x14ac:dyDescent="0.3">
      <c r="J221">
        <v>72</v>
      </c>
      <c r="K221">
        <v>72</v>
      </c>
      <c r="L221" s="3">
        <v>0.66849315068493198</v>
      </c>
      <c r="M221">
        <f t="shared" si="24"/>
        <v>0</v>
      </c>
      <c r="N221" s="5">
        <f t="shared" si="25"/>
        <v>11.569249197714678</v>
      </c>
      <c r="O221" s="5">
        <f t="shared" si="26"/>
        <v>11.569249197714678</v>
      </c>
      <c r="P221" s="5">
        <f t="shared" si="27"/>
        <v>11.788307185900585</v>
      </c>
      <c r="Q221" s="5">
        <f t="shared" si="28"/>
        <v>0.6808868341763713</v>
      </c>
      <c r="R221" s="5">
        <f t="shared" si="29"/>
        <v>-0.2190579881859076</v>
      </c>
      <c r="S221" s="5">
        <f t="shared" si="30"/>
        <v>4.7986402188057234E-2</v>
      </c>
      <c r="T221" s="5">
        <f t="shared" si="31"/>
        <v>7.0476325549903684E-2</v>
      </c>
    </row>
    <row r="222" spans="10:20" x14ac:dyDescent="0.3">
      <c r="J222">
        <v>50</v>
      </c>
      <c r="K222">
        <v>85</v>
      </c>
      <c r="L222" s="3">
        <v>5.77534246575342</v>
      </c>
      <c r="M222">
        <f t="shared" si="24"/>
        <v>35</v>
      </c>
      <c r="N222" s="5">
        <f t="shared" si="25"/>
        <v>9.6325170371122795</v>
      </c>
      <c r="O222" s="5">
        <f t="shared" si="26"/>
        <v>12.550818915462752</v>
      </c>
      <c r="P222" s="5">
        <f t="shared" si="27"/>
        <v>11.816335005553878</v>
      </c>
      <c r="Q222" s="5">
        <f t="shared" si="28"/>
        <v>4.4897577069574321</v>
      </c>
      <c r="R222" s="5">
        <f t="shared" si="29"/>
        <v>0.73448390990887447</v>
      </c>
      <c r="S222" s="5">
        <f t="shared" si="30"/>
        <v>0.53946661391502759</v>
      </c>
      <c r="T222" s="5">
        <f t="shared" si="31"/>
        <v>0.12015495025022345</v>
      </c>
    </row>
    <row r="223" spans="10:20" x14ac:dyDescent="0.3">
      <c r="J223">
        <v>81</v>
      </c>
      <c r="K223">
        <v>81</v>
      </c>
      <c r="L223" s="3">
        <v>0.95068493150684896</v>
      </c>
      <c r="M223">
        <f t="shared" si="24"/>
        <v>0</v>
      </c>
      <c r="N223" s="5">
        <f t="shared" si="25"/>
        <v>12.258896558349115</v>
      </c>
      <c r="O223" s="5">
        <f t="shared" si="26"/>
        <v>12.258896558349115</v>
      </c>
      <c r="P223" s="5">
        <f t="shared" si="27"/>
        <v>12.532041117602393</v>
      </c>
      <c r="Q223" s="5">
        <f t="shared" si="28"/>
        <v>0.95327943873644616</v>
      </c>
      <c r="R223" s="5">
        <f t="shared" si="29"/>
        <v>-0.27314455925327863</v>
      </c>
      <c r="S223" s="5">
        <f t="shared" si="30"/>
        <v>7.4607950249667834E-2</v>
      </c>
      <c r="T223" s="5">
        <f t="shared" si="31"/>
        <v>7.8264512186016794E-2</v>
      </c>
    </row>
    <row r="224" spans="10:20" x14ac:dyDescent="0.3">
      <c r="J224">
        <v>72</v>
      </c>
      <c r="K224">
        <v>88</v>
      </c>
      <c r="L224" s="3">
        <v>5.7972602739725998</v>
      </c>
      <c r="M224">
        <f t="shared" si="24"/>
        <v>16</v>
      </c>
      <c r="N224" s="5">
        <f t="shared" si="25"/>
        <v>11.569249197714678</v>
      </c>
      <c r="O224" s="5">
        <f t="shared" si="26"/>
        <v>12.764459273629754</v>
      </c>
      <c r="P224" s="5">
        <f t="shared" si="27"/>
        <v>13.22079141062294</v>
      </c>
      <c r="Q224" s="5">
        <f t="shared" si="28"/>
        <v>4.5018381813176509</v>
      </c>
      <c r="R224" s="5">
        <f t="shared" si="29"/>
        <v>-0.45633213699318631</v>
      </c>
      <c r="S224" s="5">
        <f t="shared" si="30"/>
        <v>0.20823901925276816</v>
      </c>
      <c r="T224" s="5">
        <f t="shared" si="31"/>
        <v>4.6256442560940365E-2</v>
      </c>
    </row>
    <row r="225" spans="10:20" x14ac:dyDescent="0.3">
      <c r="J225">
        <v>127</v>
      </c>
      <c r="K225">
        <v>146</v>
      </c>
      <c r="L225" s="3">
        <v>5.2876712328767104</v>
      </c>
      <c r="M225">
        <f t="shared" si="24"/>
        <v>19</v>
      </c>
      <c r="N225" s="5">
        <f t="shared" si="25"/>
        <v>15.218972372127768</v>
      </c>
      <c r="O225" s="5">
        <f t="shared" si="26"/>
        <v>16.252364783344316</v>
      </c>
      <c r="P225" s="5">
        <f t="shared" si="27"/>
        <v>15.806337765323873</v>
      </c>
      <c r="Q225" s="5">
        <f t="shared" si="28"/>
        <v>4.2131099752514247</v>
      </c>
      <c r="R225" s="5">
        <f t="shared" si="29"/>
        <v>0.44602701802044287</v>
      </c>
      <c r="S225" s="5">
        <f t="shared" si="30"/>
        <v>0.19894010080420846</v>
      </c>
      <c r="T225" s="5">
        <f t="shared" si="31"/>
        <v>4.7219299276026222E-2</v>
      </c>
    </row>
    <row r="226" spans="10:20" x14ac:dyDescent="0.3">
      <c r="J226">
        <v>74</v>
      </c>
      <c r="K226">
        <v>85</v>
      </c>
      <c r="L226" s="3">
        <v>2.89041095890411</v>
      </c>
      <c r="M226">
        <f t="shared" si="24"/>
        <v>11</v>
      </c>
      <c r="N226" s="5">
        <f t="shared" si="25"/>
        <v>11.72673414936113</v>
      </c>
      <c r="O226" s="5">
        <f t="shared" si="26"/>
        <v>12.550818915462752</v>
      </c>
      <c r="P226" s="5">
        <f t="shared" si="27"/>
        <v>12.593749118752438</v>
      </c>
      <c r="Q226" s="5">
        <f t="shared" si="28"/>
        <v>2.608719025424044</v>
      </c>
      <c r="R226" s="5">
        <f t="shared" si="29"/>
        <v>-4.2930203289685664E-2</v>
      </c>
      <c r="S226" s="5">
        <f t="shared" si="30"/>
        <v>1.8430023544937378E-3</v>
      </c>
      <c r="T226" s="5">
        <f t="shared" si="31"/>
        <v>7.0647790602675585E-4</v>
      </c>
    </row>
    <row r="227" spans="10:20" x14ac:dyDescent="0.3">
      <c r="J227">
        <v>101</v>
      </c>
      <c r="K227">
        <v>102</v>
      </c>
      <c r="L227" s="3">
        <v>0.88493150684931499</v>
      </c>
      <c r="M227">
        <f t="shared" si="24"/>
        <v>1</v>
      </c>
      <c r="N227" s="5">
        <f t="shared" si="25"/>
        <v>13.643586272629145</v>
      </c>
      <c r="O227" s="5">
        <f t="shared" si="26"/>
        <v>13.708360477997012</v>
      </c>
      <c r="P227" s="5">
        <f t="shared" si="27"/>
        <v>13.831014980976734</v>
      </c>
      <c r="Q227" s="5">
        <f t="shared" si="28"/>
        <v>0.89058045960846477</v>
      </c>
      <c r="R227" s="5">
        <f t="shared" si="29"/>
        <v>-0.12265450297972258</v>
      </c>
      <c r="S227" s="5">
        <f t="shared" si="30"/>
        <v>1.5044127101202774E-2</v>
      </c>
      <c r="T227" s="5">
        <f t="shared" si="31"/>
        <v>1.6892496280253872E-2</v>
      </c>
    </row>
    <row r="228" spans="10:20" x14ac:dyDescent="0.3">
      <c r="J228">
        <v>53</v>
      </c>
      <c r="K228">
        <v>60</v>
      </c>
      <c r="L228" s="3">
        <v>0.81643835616438398</v>
      </c>
      <c r="M228">
        <f t="shared" si="24"/>
        <v>7</v>
      </c>
      <c r="N228" s="5">
        <f t="shared" si="25"/>
        <v>9.9230068949995758</v>
      </c>
      <c r="O228" s="5">
        <f t="shared" si="26"/>
        <v>10.564916601675231</v>
      </c>
      <c r="P228" s="5">
        <f t="shared" si="27"/>
        <v>10.263391576886937</v>
      </c>
      <c r="Q228" s="5">
        <f t="shared" si="28"/>
        <v>0.82477355799992302</v>
      </c>
      <c r="R228" s="5">
        <f t="shared" si="29"/>
        <v>0.3015250247882939</v>
      </c>
      <c r="S228" s="5">
        <f t="shared" si="30"/>
        <v>9.0917340573581251E-2</v>
      </c>
      <c r="T228" s="5">
        <f t="shared" si="31"/>
        <v>0.11023309330388321</v>
      </c>
    </row>
    <row r="229" spans="10:20" x14ac:dyDescent="0.3">
      <c r="J229">
        <v>85</v>
      </c>
      <c r="K229">
        <v>88</v>
      </c>
      <c r="L229" s="3">
        <v>0.57260273972602704</v>
      </c>
      <c r="M229">
        <f t="shared" si="24"/>
        <v>3</v>
      </c>
      <c r="N229" s="5">
        <f t="shared" si="25"/>
        <v>12.550818915462752</v>
      </c>
      <c r="O229" s="5">
        <f t="shared" si="26"/>
        <v>12.764459273629754</v>
      </c>
      <c r="P229" s="5">
        <f t="shared" si="27"/>
        <v>12.707822949856345</v>
      </c>
      <c r="Q229" s="5">
        <f t="shared" si="28"/>
        <v>0.58633858237987446</v>
      </c>
      <c r="R229" s="5">
        <f t="shared" si="29"/>
        <v>5.6636323773409103E-2</v>
      </c>
      <c r="S229" s="5">
        <f t="shared" si="30"/>
        <v>3.207673170566425E-3</v>
      </c>
      <c r="T229" s="5">
        <f t="shared" si="31"/>
        <v>5.4706841182902951E-3</v>
      </c>
    </row>
    <row r="230" spans="10:20" x14ac:dyDescent="0.3">
      <c r="J230">
        <v>52</v>
      </c>
      <c r="K230">
        <v>52</v>
      </c>
      <c r="L230" s="3">
        <v>0.23013698630137</v>
      </c>
      <c r="M230">
        <f t="shared" si="24"/>
        <v>0</v>
      </c>
      <c r="N230" s="5">
        <f t="shared" si="25"/>
        <v>9.8272852110305351</v>
      </c>
      <c r="O230" s="5">
        <f t="shared" si="26"/>
        <v>9.8272852110305351</v>
      </c>
      <c r="P230" s="5">
        <f t="shared" si="27"/>
        <v>9.9260533297429934</v>
      </c>
      <c r="Q230" s="5">
        <f t="shared" si="28"/>
        <v>0.24021005104888807</v>
      </c>
      <c r="R230" s="5">
        <f t="shared" si="29"/>
        <v>-9.8768118712458275E-2</v>
      </c>
      <c r="S230" s="5">
        <f t="shared" si="30"/>
        <v>9.7551412739982496E-3</v>
      </c>
      <c r="T230" s="5">
        <f t="shared" si="31"/>
        <v>4.0610878817942814E-2</v>
      </c>
    </row>
    <row r="231" spans="10:20" x14ac:dyDescent="0.3">
      <c r="J231">
        <v>60</v>
      </c>
      <c r="K231">
        <v>94</v>
      </c>
      <c r="L231" s="3">
        <v>7.13698630136986</v>
      </c>
      <c r="M231">
        <f t="shared" si="24"/>
        <v>34</v>
      </c>
      <c r="N231" s="5">
        <f t="shared" si="25"/>
        <v>10.564916601675231</v>
      </c>
      <c r="O231" s="5">
        <f t="shared" si="26"/>
        <v>13.179145449038572</v>
      </c>
      <c r="P231" s="5">
        <f t="shared" si="27"/>
        <v>12.859657185028418</v>
      </c>
      <c r="Q231" s="5">
        <f t="shared" si="28"/>
        <v>5.1864183138164623</v>
      </c>
      <c r="R231" s="5">
        <f t="shared" si="29"/>
        <v>0.31948826401015396</v>
      </c>
      <c r="S231" s="5">
        <f t="shared" si="30"/>
        <v>0.10207275084022184</v>
      </c>
      <c r="T231" s="5">
        <f t="shared" si="31"/>
        <v>1.9680778653797189E-2</v>
      </c>
    </row>
    <row r="232" spans="10:20" x14ac:dyDescent="0.3">
      <c r="J232">
        <v>51</v>
      </c>
      <c r="K232">
        <v>83</v>
      </c>
      <c r="L232" s="3">
        <v>2.86027397260274</v>
      </c>
      <c r="M232">
        <f t="shared" si="24"/>
        <v>32</v>
      </c>
      <c r="N232" s="5">
        <f t="shared" si="25"/>
        <v>9.7304667414832231</v>
      </c>
      <c r="O232" s="5">
        <f t="shared" si="26"/>
        <v>12.40589959875015</v>
      </c>
      <c r="P232" s="5">
        <f t="shared" si="27"/>
        <v>10.886041874261924</v>
      </c>
      <c r="Q232" s="5">
        <f t="shared" si="28"/>
        <v>2.5856662232171224</v>
      </c>
      <c r="R232" s="5">
        <f t="shared" si="29"/>
        <v>1.5198577244882259</v>
      </c>
      <c r="S232" s="5">
        <f t="shared" si="30"/>
        <v>2.3099675026865278</v>
      </c>
      <c r="T232" s="5">
        <f t="shared" si="31"/>
        <v>0.89337420350119034</v>
      </c>
    </row>
    <row r="233" spans="10:20" x14ac:dyDescent="0.3">
      <c r="J233">
        <v>60</v>
      </c>
      <c r="K233">
        <v>60</v>
      </c>
      <c r="L233" s="3">
        <v>1.13424657534247</v>
      </c>
      <c r="M233">
        <f t="shared" si="24"/>
        <v>0</v>
      </c>
      <c r="N233" s="5">
        <f t="shared" si="25"/>
        <v>10.564916601675231</v>
      </c>
      <c r="O233" s="5">
        <f t="shared" si="26"/>
        <v>10.564916601675231</v>
      </c>
      <c r="P233" s="5">
        <f t="shared" si="27"/>
        <v>10.993920999498474</v>
      </c>
      <c r="Q233" s="5">
        <f t="shared" si="28"/>
        <v>1.1258772952315086</v>
      </c>
      <c r="R233" s="5">
        <f t="shared" si="29"/>
        <v>-0.42900439782324362</v>
      </c>
      <c r="S233" s="5">
        <f t="shared" si="30"/>
        <v>0.18404477335168387</v>
      </c>
      <c r="T233" s="5">
        <f t="shared" si="31"/>
        <v>0.16346787889868553</v>
      </c>
    </row>
    <row r="234" spans="10:20" x14ac:dyDescent="0.3">
      <c r="J234">
        <v>88</v>
      </c>
      <c r="K234">
        <v>110</v>
      </c>
      <c r="L234" s="3">
        <v>5.7863013698630104</v>
      </c>
      <c r="M234">
        <f t="shared" si="24"/>
        <v>22</v>
      </c>
      <c r="N234" s="5">
        <f t="shared" si="25"/>
        <v>12.764459273629754</v>
      </c>
      <c r="O234" s="5">
        <f t="shared" si="26"/>
        <v>14.213518536172399</v>
      </c>
      <c r="P234" s="5">
        <f t="shared" si="27"/>
        <v>14.081085346786939</v>
      </c>
      <c r="Q234" s="5">
        <f t="shared" si="28"/>
        <v>4.4958016705275545</v>
      </c>
      <c r="R234" s="5">
        <f t="shared" si="29"/>
        <v>0.13243318938546089</v>
      </c>
      <c r="S234" s="5">
        <f t="shared" si="30"/>
        <v>1.7538549650805351E-2</v>
      </c>
      <c r="T234" s="5">
        <f t="shared" si="31"/>
        <v>3.9010950518080373E-3</v>
      </c>
    </row>
    <row r="235" spans="10:20" x14ac:dyDescent="0.3">
      <c r="J235">
        <v>78</v>
      </c>
      <c r="K235">
        <v>89</v>
      </c>
      <c r="L235" s="3">
        <v>2.88493150684931</v>
      </c>
      <c r="M235">
        <f t="shared" si="24"/>
        <v>11</v>
      </c>
      <c r="N235" s="5">
        <f t="shared" si="25"/>
        <v>12.034302965045693</v>
      </c>
      <c r="O235" s="5">
        <f t="shared" si="26"/>
        <v>12.834711968617309</v>
      </c>
      <c r="P235" s="5">
        <f t="shared" si="27"/>
        <v>12.853698303699755</v>
      </c>
      <c r="Q235" s="5">
        <f t="shared" si="28"/>
        <v>2.6045334228027062</v>
      </c>
      <c r="R235" s="5">
        <f t="shared" si="29"/>
        <v>-1.8986335082445294E-2</v>
      </c>
      <c r="S235" s="5">
        <f t="shared" si="30"/>
        <v>3.6048091986289293E-4</v>
      </c>
      <c r="T235" s="5">
        <f t="shared" si="31"/>
        <v>1.3840518102278137E-4</v>
      </c>
    </row>
    <row r="236" spans="10:20" x14ac:dyDescent="0.3">
      <c r="J236">
        <v>75</v>
      </c>
      <c r="K236">
        <v>82</v>
      </c>
      <c r="L236" s="3">
        <v>3.79178082191781</v>
      </c>
      <c r="M236">
        <f t="shared" si="24"/>
        <v>7</v>
      </c>
      <c r="N236" s="5">
        <f t="shared" si="25"/>
        <v>11.804531812179647</v>
      </c>
      <c r="O236" s="5">
        <f t="shared" si="26"/>
        <v>12.332663580851529</v>
      </c>
      <c r="P236" s="5">
        <f t="shared" si="27"/>
        <v>12.899358021671883</v>
      </c>
      <c r="Q236" s="5">
        <f t="shared" si="28"/>
        <v>3.2632635151507063</v>
      </c>
      <c r="R236" s="5">
        <f t="shared" si="29"/>
        <v>-0.56669444082035447</v>
      </c>
      <c r="S236" s="5">
        <f t="shared" si="30"/>
        <v>0.32114258925669426</v>
      </c>
      <c r="T236" s="5">
        <f t="shared" si="31"/>
        <v>9.8411479111536915E-2</v>
      </c>
    </row>
    <row r="237" spans="10:20" x14ac:dyDescent="0.3">
      <c r="J237">
        <v>88</v>
      </c>
      <c r="K237">
        <v>93</v>
      </c>
      <c r="L237" s="3">
        <v>4.8301369863013699</v>
      </c>
      <c r="M237">
        <f t="shared" si="24"/>
        <v>5</v>
      </c>
      <c r="N237" s="5">
        <f t="shared" si="25"/>
        <v>12.764459273629754</v>
      </c>
      <c r="O237" s="5">
        <f t="shared" si="26"/>
        <v>13.111143161029318</v>
      </c>
      <c r="P237" s="5">
        <f t="shared" si="27"/>
        <v>13.891988913194275</v>
      </c>
      <c r="Q237" s="5">
        <f t="shared" si="28"/>
        <v>3.9393777868716522</v>
      </c>
      <c r="R237" s="5">
        <f t="shared" si="29"/>
        <v>-0.78084575216495722</v>
      </c>
      <c r="S237" s="5">
        <f t="shared" si="30"/>
        <v>0.6097200886740578</v>
      </c>
      <c r="T237" s="5">
        <f t="shared" si="31"/>
        <v>0.15477573405272463</v>
      </c>
    </row>
    <row r="238" spans="10:20" x14ac:dyDescent="0.3">
      <c r="J238">
        <v>88</v>
      </c>
      <c r="K238">
        <v>89</v>
      </c>
      <c r="L238" s="3">
        <v>0.78082191780821897</v>
      </c>
      <c r="M238">
        <f t="shared" si="24"/>
        <v>1</v>
      </c>
      <c r="N238" s="5">
        <f t="shared" si="25"/>
        <v>12.764459273629754</v>
      </c>
      <c r="O238" s="5">
        <f t="shared" si="26"/>
        <v>12.834711968617309</v>
      </c>
      <c r="P238" s="5">
        <f t="shared" si="27"/>
        <v>12.968125096487251</v>
      </c>
      <c r="Q238" s="5">
        <f t="shared" si="28"/>
        <v>0.7903528878719992</v>
      </c>
      <c r="R238" s="5">
        <f t="shared" si="29"/>
        <v>-0.13341312786994131</v>
      </c>
      <c r="S238" s="5">
        <f t="shared" si="30"/>
        <v>1.7799062688041309E-2</v>
      </c>
      <c r="T238" s="5">
        <f t="shared" si="31"/>
        <v>2.2520399382565347E-2</v>
      </c>
    </row>
    <row r="239" spans="10:20" x14ac:dyDescent="0.3">
      <c r="J239">
        <v>65</v>
      </c>
      <c r="K239">
        <v>86</v>
      </c>
      <c r="L239" s="3">
        <v>5.7863013698630104</v>
      </c>
      <c r="M239">
        <f t="shared" si="24"/>
        <v>21</v>
      </c>
      <c r="N239" s="5">
        <f t="shared" si="25"/>
        <v>10.996661953631099</v>
      </c>
      <c r="O239" s="5">
        <f t="shared" si="26"/>
        <v>12.622521594245629</v>
      </c>
      <c r="P239" s="5">
        <f t="shared" si="27"/>
        <v>12.804745586454956</v>
      </c>
      <c r="Q239" s="5">
        <f t="shared" si="28"/>
        <v>4.4958016705275545</v>
      </c>
      <c r="R239" s="5">
        <f t="shared" si="29"/>
        <v>-0.18222399220932672</v>
      </c>
      <c r="S239" s="5">
        <f t="shared" si="30"/>
        <v>3.3205583336704765E-2</v>
      </c>
      <c r="T239" s="5">
        <f t="shared" si="31"/>
        <v>7.385909292748738E-3</v>
      </c>
    </row>
    <row r="240" spans="10:20" x14ac:dyDescent="0.3">
      <c r="J240">
        <v>78</v>
      </c>
      <c r="K240">
        <v>81</v>
      </c>
      <c r="L240" s="3">
        <v>2.0082191780821899</v>
      </c>
      <c r="M240">
        <f t="shared" si="24"/>
        <v>3</v>
      </c>
      <c r="N240" s="5">
        <f t="shared" si="25"/>
        <v>12.034302965045693</v>
      </c>
      <c r="O240" s="5">
        <f t="shared" si="26"/>
        <v>12.258896558349115</v>
      </c>
      <c r="P240" s="5">
        <f t="shared" si="27"/>
        <v>12.618608898850768</v>
      </c>
      <c r="Q240" s="5">
        <f t="shared" si="28"/>
        <v>1.9004526243764948</v>
      </c>
      <c r="R240" s="5">
        <f t="shared" si="29"/>
        <v>-0.35971234050165357</v>
      </c>
      <c r="S240" s="5">
        <f t="shared" si="30"/>
        <v>0.12939296790917756</v>
      </c>
      <c r="T240" s="5">
        <f t="shared" si="31"/>
        <v>6.8085342538664509E-2</v>
      </c>
    </row>
    <row r="241" spans="10:20" x14ac:dyDescent="0.3">
      <c r="J241">
        <v>69</v>
      </c>
      <c r="K241">
        <v>139</v>
      </c>
      <c r="L241" s="3">
        <v>9.8630136986301409</v>
      </c>
      <c r="M241">
        <f t="shared" si="24"/>
        <v>70</v>
      </c>
      <c r="N241" s="5">
        <f t="shared" si="25"/>
        <v>11.328084676137626</v>
      </c>
      <c r="O241" s="5">
        <f t="shared" si="26"/>
        <v>15.881468479801459</v>
      </c>
      <c r="P241" s="5">
        <f t="shared" si="27"/>
        <v>13.957890064674787</v>
      </c>
      <c r="Q241" s="5">
        <f t="shared" si="28"/>
        <v>6.2977117212280165</v>
      </c>
      <c r="R241" s="5">
        <f t="shared" si="29"/>
        <v>1.9235784151266717</v>
      </c>
      <c r="S241" s="5">
        <f t="shared" si="30"/>
        <v>3.700153919141238</v>
      </c>
      <c r="T241" s="5">
        <f t="shared" si="31"/>
        <v>0.58753942430691797</v>
      </c>
    </row>
    <row r="242" spans="10:20" x14ac:dyDescent="0.3">
      <c r="J242">
        <v>73</v>
      </c>
      <c r="K242">
        <v>86</v>
      </c>
      <c r="L242" s="3">
        <v>3.7890410958904099</v>
      </c>
      <c r="M242">
        <f t="shared" si="24"/>
        <v>13</v>
      </c>
      <c r="N242" s="5">
        <f t="shared" si="25"/>
        <v>11.648311176718506</v>
      </c>
      <c r="O242" s="5">
        <f t="shared" si="26"/>
        <v>12.622521594245629</v>
      </c>
      <c r="P242" s="5">
        <f t="shared" si="27"/>
        <v>12.772435892530584</v>
      </c>
      <c r="Q242" s="5">
        <f t="shared" si="28"/>
        <v>3.2613729711196369</v>
      </c>
      <c r="R242" s="5">
        <f t="shared" si="29"/>
        <v>-0.14991429828495484</v>
      </c>
      <c r="S242" s="5">
        <f t="shared" si="30"/>
        <v>2.2474296830270413E-2</v>
      </c>
      <c r="T242" s="5">
        <f t="shared" si="31"/>
        <v>6.8910538688112498E-3</v>
      </c>
    </row>
    <row r="243" spans="10:20" x14ac:dyDescent="0.3">
      <c r="J243">
        <v>71</v>
      </c>
      <c r="K243">
        <v>74</v>
      </c>
      <c r="L243" s="3">
        <v>0.88219178082191796</v>
      </c>
      <c r="M243">
        <f t="shared" si="24"/>
        <v>3</v>
      </c>
      <c r="N243" s="5">
        <f t="shared" si="25"/>
        <v>11.489534020587062</v>
      </c>
      <c r="O243" s="5">
        <f t="shared" si="26"/>
        <v>11.72673414936113</v>
      </c>
      <c r="P243" s="5">
        <f t="shared" si="27"/>
        <v>11.780759850870062</v>
      </c>
      <c r="Q243" s="5">
        <f t="shared" si="28"/>
        <v>0.88795791556741666</v>
      </c>
      <c r="R243" s="5">
        <f t="shared" si="29"/>
        <v>-5.4025701508932045E-2</v>
      </c>
      <c r="S243" s="5">
        <f t="shared" si="30"/>
        <v>2.9187764235322224E-3</v>
      </c>
      <c r="T243" s="5">
        <f t="shared" si="31"/>
        <v>3.287066168746394E-3</v>
      </c>
    </row>
    <row r="244" spans="10:20" x14ac:dyDescent="0.3">
      <c r="J244">
        <v>91</v>
      </c>
      <c r="K244">
        <v>99</v>
      </c>
      <c r="L244" s="3">
        <v>0.80821917808219201</v>
      </c>
      <c r="M244">
        <f t="shared" si="24"/>
        <v>8</v>
      </c>
      <c r="N244" s="5">
        <f t="shared" si="25"/>
        <v>12.973827390957851</v>
      </c>
      <c r="O244" s="5">
        <f t="shared" si="26"/>
        <v>13.512888663042808</v>
      </c>
      <c r="P244" s="5">
        <f t="shared" si="27"/>
        <v>13.175165624241997</v>
      </c>
      <c r="Q244" s="5">
        <f t="shared" si="28"/>
        <v>0.81684257302196817</v>
      </c>
      <c r="R244" s="5">
        <f t="shared" si="29"/>
        <v>0.33772303880081189</v>
      </c>
      <c r="S244" s="5">
        <f t="shared" si="30"/>
        <v>0.11405685093685469</v>
      </c>
      <c r="T244" s="5">
        <f t="shared" si="31"/>
        <v>0.13963137415192883</v>
      </c>
    </row>
    <row r="245" spans="10:20" x14ac:dyDescent="0.3">
      <c r="J245">
        <v>56</v>
      </c>
      <c r="K245">
        <v>75</v>
      </c>
      <c r="L245" s="3">
        <v>4.1863013698630098</v>
      </c>
      <c r="M245">
        <f t="shared" si="24"/>
        <v>19</v>
      </c>
      <c r="N245" s="5">
        <f t="shared" si="25"/>
        <v>10.203911243544264</v>
      </c>
      <c r="O245" s="5">
        <f t="shared" si="26"/>
        <v>11.804531812179647</v>
      </c>
      <c r="P245" s="5">
        <f t="shared" si="27"/>
        <v>11.73585771844742</v>
      </c>
      <c r="Q245" s="5">
        <f t="shared" si="28"/>
        <v>3.5295030749876202</v>
      </c>
      <c r="R245" s="5">
        <f t="shared" si="29"/>
        <v>6.8674093732226993E-2</v>
      </c>
      <c r="S245" s="5">
        <f t="shared" si="30"/>
        <v>4.716131149942699E-3</v>
      </c>
      <c r="T245" s="5">
        <f t="shared" si="31"/>
        <v>1.3362025899238638E-3</v>
      </c>
    </row>
    <row r="246" spans="10:20" x14ac:dyDescent="0.3">
      <c r="J246">
        <v>67</v>
      </c>
      <c r="K246">
        <v>85</v>
      </c>
      <c r="L246" s="3">
        <v>3.8684931506849298</v>
      </c>
      <c r="M246">
        <f t="shared" si="24"/>
        <v>18</v>
      </c>
      <c r="N246" s="5">
        <f t="shared" si="25"/>
        <v>11.163838705961549</v>
      </c>
      <c r="O246" s="5">
        <f t="shared" si="26"/>
        <v>12.550818915462752</v>
      </c>
      <c r="P246" s="5">
        <f t="shared" si="27"/>
        <v>12.403871593153678</v>
      </c>
      <c r="Q246" s="5">
        <f t="shared" si="28"/>
        <v>3.3159626754788385</v>
      </c>
      <c r="R246" s="5">
        <f t="shared" si="29"/>
        <v>0.14694732230907448</v>
      </c>
      <c r="S246" s="5">
        <f t="shared" si="30"/>
        <v>2.1593515533807017E-2</v>
      </c>
      <c r="T246" s="5">
        <f t="shared" si="31"/>
        <v>6.5119899248229102E-3</v>
      </c>
    </row>
    <row r="247" spans="10:20" x14ac:dyDescent="0.3">
      <c r="J247">
        <v>74</v>
      </c>
      <c r="K247">
        <v>81</v>
      </c>
      <c r="L247" s="3">
        <v>2.77534246575342</v>
      </c>
      <c r="M247">
        <f t="shared" si="24"/>
        <v>7</v>
      </c>
      <c r="N247" s="5">
        <f t="shared" si="25"/>
        <v>11.72673414936113</v>
      </c>
      <c r="O247" s="5">
        <f t="shared" si="26"/>
        <v>12.258896558349115</v>
      </c>
      <c r="P247" s="5">
        <f t="shared" si="27"/>
        <v>12.561861744228283</v>
      </c>
      <c r="Q247" s="5">
        <f t="shared" si="28"/>
        <v>2.520276812015541</v>
      </c>
      <c r="R247" s="5">
        <f t="shared" si="29"/>
        <v>-0.30296518587916843</v>
      </c>
      <c r="S247" s="5">
        <f t="shared" si="30"/>
        <v>9.1787903854799083E-2</v>
      </c>
      <c r="T247" s="5">
        <f t="shared" si="31"/>
        <v>3.6419770803427558E-2</v>
      </c>
    </row>
    <row r="248" spans="10:20" x14ac:dyDescent="0.3">
      <c r="J248">
        <v>74</v>
      </c>
      <c r="K248">
        <v>90</v>
      </c>
      <c r="L248" s="3">
        <v>6.0520547945205498</v>
      </c>
      <c r="M248">
        <f t="shared" si="24"/>
        <v>16</v>
      </c>
      <c r="N248" s="5">
        <f t="shared" si="25"/>
        <v>11.72673414936113</v>
      </c>
      <c r="O248" s="5">
        <f t="shared" si="26"/>
        <v>12.904498601267802</v>
      </c>
      <c r="P248" s="5">
        <f t="shared" si="27"/>
        <v>13.393753411009694</v>
      </c>
      <c r="Q248" s="5">
        <f t="shared" si="28"/>
        <v>4.6401077283113779</v>
      </c>
      <c r="R248" s="5">
        <f t="shared" si="29"/>
        <v>-0.48925480974189206</v>
      </c>
      <c r="S248" s="5">
        <f t="shared" si="30"/>
        <v>0.239370268855575</v>
      </c>
      <c r="T248" s="5">
        <f t="shared" si="31"/>
        <v>5.1587222295523365E-2</v>
      </c>
    </row>
    <row r="249" spans="10:20" x14ac:dyDescent="0.3">
      <c r="J249">
        <v>109</v>
      </c>
      <c r="K249">
        <v>112</v>
      </c>
      <c r="L249" s="3">
        <v>1.75068493150685</v>
      </c>
      <c r="M249">
        <f t="shared" si="24"/>
        <v>3</v>
      </c>
      <c r="N249" s="5">
        <f t="shared" si="25"/>
        <v>14.15159098204302</v>
      </c>
      <c r="O249" s="5">
        <f t="shared" si="26"/>
        <v>14.336380576737991</v>
      </c>
      <c r="P249" s="5">
        <f t="shared" si="27"/>
        <v>14.465890942668626</v>
      </c>
      <c r="Q249" s="5">
        <f t="shared" si="28"/>
        <v>1.6800737924868061</v>
      </c>
      <c r="R249" s="5">
        <f t="shared" si="29"/>
        <v>-0.12951036593063492</v>
      </c>
      <c r="S249" s="5">
        <f t="shared" si="30"/>
        <v>1.677293488348696E-2</v>
      </c>
      <c r="T249" s="5">
        <f t="shared" si="31"/>
        <v>9.9834512974933398E-3</v>
      </c>
    </row>
    <row r="250" spans="10:20" x14ac:dyDescent="0.3">
      <c r="J250">
        <v>84</v>
      </c>
      <c r="K250">
        <v>92</v>
      </c>
      <c r="L250" s="3">
        <v>2.8712328767123299</v>
      </c>
      <c r="M250">
        <f t="shared" si="24"/>
        <v>8</v>
      </c>
      <c r="N250" s="5">
        <f t="shared" si="25"/>
        <v>12.478614763781161</v>
      </c>
      <c r="O250" s="5">
        <f t="shared" si="26"/>
        <v>13.04270632366028</v>
      </c>
      <c r="P250" s="5">
        <f t="shared" si="27"/>
        <v>13.22811251993199</v>
      </c>
      <c r="Q250" s="5">
        <f t="shared" si="28"/>
        <v>2.594058112086981</v>
      </c>
      <c r="R250" s="5">
        <f t="shared" si="29"/>
        <v>-0.1854061962717104</v>
      </c>
      <c r="S250" s="5">
        <f t="shared" si="30"/>
        <v>3.4375457615944002E-2</v>
      </c>
      <c r="T250" s="5">
        <f t="shared" si="31"/>
        <v>1.3251614316491982E-2</v>
      </c>
    </row>
    <row r="251" spans="10:20" x14ac:dyDescent="0.3">
      <c r="J251">
        <v>66</v>
      </c>
      <c r="K251">
        <v>79</v>
      </c>
      <c r="L251" s="3">
        <v>3.7287671232876698</v>
      </c>
      <c r="M251">
        <f t="shared" si="24"/>
        <v>13</v>
      </c>
      <c r="N251" s="5">
        <f t="shared" si="25"/>
        <v>11.080625470625437</v>
      </c>
      <c r="O251" s="5">
        <f t="shared" si="26"/>
        <v>12.109727247303425</v>
      </c>
      <c r="P251" s="5">
        <f t="shared" si="27"/>
        <v>12.2961674320592</v>
      </c>
      <c r="Q251" s="5">
        <f t="shared" si="28"/>
        <v>3.219633119861216</v>
      </c>
      <c r="R251" s="5">
        <f t="shared" si="29"/>
        <v>-0.1864401847557744</v>
      </c>
      <c r="S251" s="5">
        <f t="shared" si="30"/>
        <v>3.4759942491767289E-2</v>
      </c>
      <c r="T251" s="5">
        <f t="shared" si="31"/>
        <v>1.0796243297828181E-2</v>
      </c>
    </row>
    <row r="252" spans="10:20" x14ac:dyDescent="0.3">
      <c r="J252">
        <v>80</v>
      </c>
      <c r="K252">
        <v>83</v>
      </c>
      <c r="L252" s="3">
        <v>2.8575342465753399</v>
      </c>
      <c r="M252">
        <f t="shared" si="24"/>
        <v>3</v>
      </c>
      <c r="N252" s="5">
        <f t="shared" si="25"/>
        <v>12.184588053389735</v>
      </c>
      <c r="O252" s="5">
        <f t="shared" si="26"/>
        <v>12.40589959875015</v>
      </c>
      <c r="P252" s="5">
        <f t="shared" si="27"/>
        <v>12.974479943580713</v>
      </c>
      <c r="Q252" s="5">
        <f t="shared" si="28"/>
        <v>2.5835666326286977</v>
      </c>
      <c r="R252" s="5">
        <f t="shared" si="29"/>
        <v>-0.56858034483056308</v>
      </c>
      <c r="S252" s="5">
        <f t="shared" si="30"/>
        <v>0.32328360852764204</v>
      </c>
      <c r="T252" s="5">
        <f t="shared" si="31"/>
        <v>0.12513074152792844</v>
      </c>
    </row>
    <row r="253" spans="10:20" x14ac:dyDescent="0.3">
      <c r="J253">
        <v>79</v>
      </c>
      <c r="K253">
        <v>89</v>
      </c>
      <c r="L253" s="3">
        <v>3.8493150684931501</v>
      </c>
      <c r="M253">
        <f t="shared" si="24"/>
        <v>10</v>
      </c>
      <c r="N253" s="5">
        <f t="shared" si="25"/>
        <v>12.109727247303425</v>
      </c>
      <c r="O253" s="5">
        <f t="shared" si="26"/>
        <v>12.834711968617309</v>
      </c>
      <c r="P253" s="5">
        <f t="shared" si="27"/>
        <v>13.159971858050515</v>
      </c>
      <c r="Q253" s="5">
        <f t="shared" si="28"/>
        <v>3.3028305260821278</v>
      </c>
      <c r="R253" s="5">
        <f t="shared" si="29"/>
        <v>-0.32525988943320527</v>
      </c>
      <c r="S253" s="5">
        <f t="shared" si="30"/>
        <v>0.10579399567410092</v>
      </c>
      <c r="T253" s="5">
        <f t="shared" si="31"/>
        <v>3.2031312184702225E-2</v>
      </c>
    </row>
    <row r="254" spans="10:20" x14ac:dyDescent="0.3">
      <c r="J254">
        <v>42</v>
      </c>
      <c r="K254">
        <v>87</v>
      </c>
      <c r="L254" s="3">
        <v>6.0684931506849296</v>
      </c>
      <c r="M254">
        <f t="shared" si="24"/>
        <v>45</v>
      </c>
      <c r="N254" s="5">
        <f t="shared" si="25"/>
        <v>8.8034003171827546</v>
      </c>
      <c r="O254" s="5">
        <f t="shared" si="26"/>
        <v>12.693732053963723</v>
      </c>
      <c r="P254" s="5">
        <f t="shared" si="27"/>
        <v>11.320185622951822</v>
      </c>
      <c r="Q254" s="5">
        <f t="shared" si="28"/>
        <v>4.6488928703026557</v>
      </c>
      <c r="R254" s="5">
        <f t="shared" si="29"/>
        <v>1.373546431011901</v>
      </c>
      <c r="S254" s="5">
        <f t="shared" si="30"/>
        <v>1.8866297981455309</v>
      </c>
      <c r="T254" s="5">
        <f t="shared" si="31"/>
        <v>0.40582346179612139</v>
      </c>
    </row>
    <row r="255" spans="10:20" x14ac:dyDescent="0.3">
      <c r="J255">
        <v>49</v>
      </c>
      <c r="K255">
        <v>92</v>
      </c>
      <c r="L255" s="3">
        <v>6.0684931506849296</v>
      </c>
      <c r="M255">
        <f t="shared" si="24"/>
        <v>43</v>
      </c>
      <c r="N255" s="5">
        <f t="shared" si="25"/>
        <v>9.5333998516159291</v>
      </c>
      <c r="O255" s="5">
        <f t="shared" si="26"/>
        <v>13.04270632366028</v>
      </c>
      <c r="P255" s="5">
        <f t="shared" si="27"/>
        <v>11.838934602371292</v>
      </c>
      <c r="Q255" s="5">
        <f t="shared" si="28"/>
        <v>4.6488928703026557</v>
      </c>
      <c r="R255" s="5">
        <f t="shared" si="29"/>
        <v>1.2037717212889874</v>
      </c>
      <c r="S255" s="5">
        <f t="shared" si="30"/>
        <v>1.4490663569750515</v>
      </c>
      <c r="T255" s="5">
        <f t="shared" si="31"/>
        <v>0.31170138727690522</v>
      </c>
    </row>
    <row r="256" spans="10:20" x14ac:dyDescent="0.3">
      <c r="J256">
        <v>96</v>
      </c>
      <c r="K256">
        <v>100</v>
      </c>
      <c r="L256" s="3">
        <v>0.79452054794520499</v>
      </c>
      <c r="M256">
        <f t="shared" si="24"/>
        <v>4</v>
      </c>
      <c r="N256" s="5">
        <f t="shared" si="25"/>
        <v>13.313875531376558</v>
      </c>
      <c r="O256" s="5">
        <f t="shared" si="26"/>
        <v>13.578431029576143</v>
      </c>
      <c r="P256" s="5">
        <f t="shared" si="27"/>
        <v>13.497002707696723</v>
      </c>
      <c r="Q256" s="5">
        <f t="shared" si="28"/>
        <v>0.80360794433513461</v>
      </c>
      <c r="R256" s="5">
        <f t="shared" si="29"/>
        <v>8.142832187941984E-2</v>
      </c>
      <c r="S256" s="5">
        <f t="shared" si="30"/>
        <v>6.6305716040984041E-3</v>
      </c>
      <c r="T256" s="5">
        <f t="shared" si="31"/>
        <v>8.2510030554566131E-3</v>
      </c>
    </row>
    <row r="257" spans="10:20" x14ac:dyDescent="0.3">
      <c r="J257">
        <v>82</v>
      </c>
      <c r="K257">
        <v>87</v>
      </c>
      <c r="L257" s="3">
        <v>1.8301369863013699</v>
      </c>
      <c r="M257">
        <f t="shared" si="24"/>
        <v>5</v>
      </c>
      <c r="N257" s="5">
        <f t="shared" si="25"/>
        <v>12.332663580851529</v>
      </c>
      <c r="O257" s="5">
        <f t="shared" si="26"/>
        <v>12.693732053963723</v>
      </c>
      <c r="P257" s="5">
        <f t="shared" si="27"/>
        <v>12.838574043144844</v>
      </c>
      <c r="Q257" s="5">
        <f t="shared" si="28"/>
        <v>1.7487458549882116</v>
      </c>
      <c r="R257" s="5">
        <f t="shared" si="29"/>
        <v>-0.14484198918112057</v>
      </c>
      <c r="S257" s="5">
        <f t="shared" si="30"/>
        <v>2.0979201829943849E-2</v>
      </c>
      <c r="T257" s="5">
        <f t="shared" si="31"/>
        <v>1.1996712827139351E-2</v>
      </c>
    </row>
    <row r="258" spans="10:20" x14ac:dyDescent="0.3">
      <c r="J258">
        <v>64</v>
      </c>
      <c r="K258">
        <v>63</v>
      </c>
      <c r="L258" s="3">
        <v>0.232876712328767</v>
      </c>
      <c r="M258">
        <f t="shared" si="24"/>
        <v>-1</v>
      </c>
      <c r="N258" s="5">
        <f t="shared" si="25"/>
        <v>10.91192968894484</v>
      </c>
      <c r="O258" s="5">
        <f t="shared" si="26"/>
        <v>10.826409458993362</v>
      </c>
      <c r="P258" s="5">
        <f t="shared" si="27"/>
        <v>10.997739346668254</v>
      </c>
      <c r="Q258" s="5">
        <f t="shared" si="28"/>
        <v>0.24303237112244416</v>
      </c>
      <c r="R258" s="5">
        <f t="shared" si="29"/>
        <v>-0.17132988767489188</v>
      </c>
      <c r="S258" s="5">
        <f t="shared" si="30"/>
        <v>2.9353930410691068E-2</v>
      </c>
      <c r="T258" s="5">
        <f t="shared" si="31"/>
        <v>0.12078197762347477</v>
      </c>
    </row>
    <row r="259" spans="10:20" x14ac:dyDescent="0.3">
      <c r="J259">
        <v>61</v>
      </c>
      <c r="K259">
        <v>75</v>
      </c>
      <c r="L259" s="3">
        <v>1.77534246575342</v>
      </c>
      <c r="M259">
        <f t="shared" ref="M259:M321" si="32">K259-J259</f>
        <v>14</v>
      </c>
      <c r="N259" s="5">
        <f t="shared" ref="N259:N321" si="33">(J259^$B$1-1)/$B$1</f>
        <v>10.652924213723329</v>
      </c>
      <c r="O259" s="5">
        <f t="shared" ref="O259:O321" si="34">(K259^$B$1-1)/$B$1</f>
        <v>11.804531812179647</v>
      </c>
      <c r="P259" s="5">
        <f t="shared" ref="P259:P321" si="35">$B$2*(1-$B$3^L259)/(1-$B$3)+$B$3^L259*N259</f>
        <v>11.304192984996828</v>
      </c>
      <c r="Q259" s="5">
        <f t="shared" ref="Q259:Q321" si="36">(1-$B$3^(2*L259))/(1-$B$3^2)</f>
        <v>1.7014515888575401</v>
      </c>
      <c r="R259" s="5">
        <f t="shared" ref="R259:R321" si="37">O259-P259</f>
        <v>0.5003388271828193</v>
      </c>
      <c r="S259" s="5">
        <f t="shared" ref="S259:S321" si="38">R259^2</f>
        <v>0.25033894198667911</v>
      </c>
      <c r="T259" s="5">
        <f t="shared" ref="T259:T321" si="39">S259/Q259</f>
        <v>0.1471325682294447</v>
      </c>
    </row>
    <row r="260" spans="10:20" x14ac:dyDescent="0.3">
      <c r="J260">
        <v>84</v>
      </c>
      <c r="K260">
        <v>85</v>
      </c>
      <c r="L260" s="3">
        <v>0.783561643835616</v>
      </c>
      <c r="M260">
        <f t="shared" si="32"/>
        <v>1</v>
      </c>
      <c r="N260" s="5">
        <f t="shared" si="33"/>
        <v>12.478614763781161</v>
      </c>
      <c r="O260" s="5">
        <f t="shared" si="34"/>
        <v>12.550818915462752</v>
      </c>
      <c r="P260" s="5">
        <f t="shared" si="35"/>
        <v>12.695314214677559</v>
      </c>
      <c r="Q260" s="5">
        <f t="shared" si="36"/>
        <v>0.7930055348994931</v>
      </c>
      <c r="R260" s="5">
        <f t="shared" si="37"/>
        <v>-0.14449529921480675</v>
      </c>
      <c r="S260" s="5">
        <f t="shared" si="38"/>
        <v>2.0878891495176532E-2</v>
      </c>
      <c r="T260" s="5">
        <f t="shared" si="39"/>
        <v>2.6328809291126524E-2</v>
      </c>
    </row>
    <row r="261" spans="10:20" x14ac:dyDescent="0.3">
      <c r="J261">
        <v>99</v>
      </c>
      <c r="K261">
        <v>123</v>
      </c>
      <c r="L261" s="3">
        <v>3.8657534246575298</v>
      </c>
      <c r="M261">
        <f t="shared" si="32"/>
        <v>24</v>
      </c>
      <c r="N261" s="5">
        <f t="shared" si="33"/>
        <v>13.512888663042808</v>
      </c>
      <c r="O261" s="5">
        <f t="shared" si="34"/>
        <v>14.989938194449369</v>
      </c>
      <c r="P261" s="5">
        <f t="shared" si="35"/>
        <v>14.292731795729019</v>
      </c>
      <c r="Q261" s="5">
        <f t="shared" si="36"/>
        <v>3.3140883897448048</v>
      </c>
      <c r="R261" s="5">
        <f t="shared" si="37"/>
        <v>0.69720639872035051</v>
      </c>
      <c r="S261" s="5">
        <f t="shared" si="38"/>
        <v>0.48609676241660038</v>
      </c>
      <c r="T261" s="5">
        <f t="shared" si="39"/>
        <v>0.14667585931648353</v>
      </c>
    </row>
    <row r="262" spans="10:20" x14ac:dyDescent="0.3">
      <c r="J262">
        <v>83</v>
      </c>
      <c r="K262">
        <v>92</v>
      </c>
      <c r="L262" s="3">
        <v>1.8493150684931501</v>
      </c>
      <c r="M262">
        <f t="shared" si="32"/>
        <v>9</v>
      </c>
      <c r="N262" s="5">
        <f t="shared" si="33"/>
        <v>12.40589959875015</v>
      </c>
      <c r="O262" s="5">
        <f t="shared" si="34"/>
        <v>13.04270632366028</v>
      </c>
      <c r="P262" s="5">
        <f t="shared" si="35"/>
        <v>12.909599494571536</v>
      </c>
      <c r="Q262" s="5">
        <f t="shared" si="36"/>
        <v>1.7652300375037497</v>
      </c>
      <c r="R262" s="5">
        <f t="shared" si="37"/>
        <v>0.13310682908874405</v>
      </c>
      <c r="S262" s="5">
        <f t="shared" si="38"/>
        <v>1.7717427950060118E-2</v>
      </c>
      <c r="T262" s="5">
        <f t="shared" si="39"/>
        <v>1.003689466734586E-2</v>
      </c>
    </row>
    <row r="263" spans="10:20" x14ac:dyDescent="0.3">
      <c r="J263">
        <v>76</v>
      </c>
      <c r="K263">
        <v>84</v>
      </c>
      <c r="L263" s="3">
        <v>1.83835616438356</v>
      </c>
      <c r="M263">
        <f t="shared" si="32"/>
        <v>8</v>
      </c>
      <c r="N263" s="5">
        <f t="shared" si="33"/>
        <v>11.881717390115258</v>
      </c>
      <c r="O263" s="5">
        <f t="shared" si="34"/>
        <v>12.478614763781161</v>
      </c>
      <c r="P263" s="5">
        <f t="shared" si="35"/>
        <v>12.434118987201604</v>
      </c>
      <c r="Q263" s="5">
        <f t="shared" si="36"/>
        <v>1.7558148632404376</v>
      </c>
      <c r="R263" s="5">
        <f t="shared" si="37"/>
        <v>4.44957765795575E-2</v>
      </c>
      <c r="S263" s="5">
        <f t="shared" si="38"/>
        <v>1.9798741334178978E-3</v>
      </c>
      <c r="T263" s="5">
        <f t="shared" si="39"/>
        <v>1.1276098493459318E-3</v>
      </c>
    </row>
    <row r="264" spans="10:20" x14ac:dyDescent="0.3">
      <c r="J264">
        <v>68</v>
      </c>
      <c r="K264">
        <v>113</v>
      </c>
      <c r="L264" s="3">
        <v>3.8712328767123299</v>
      </c>
      <c r="M264">
        <f t="shared" si="32"/>
        <v>45</v>
      </c>
      <c r="N264" s="5">
        <f t="shared" si="33"/>
        <v>11.246319414256885</v>
      </c>
      <c r="O264" s="5">
        <f t="shared" si="34"/>
        <v>14.397324471232896</v>
      </c>
      <c r="P264" s="5">
        <f t="shared" si="35"/>
        <v>12.470987079361084</v>
      </c>
      <c r="Q264" s="5">
        <f t="shared" si="36"/>
        <v>3.3178363831525068</v>
      </c>
      <c r="R264" s="5">
        <f t="shared" si="37"/>
        <v>1.9263373918718116</v>
      </c>
      <c r="S264" s="5">
        <f t="shared" si="38"/>
        <v>3.7107757473234937</v>
      </c>
      <c r="T264" s="5">
        <f t="shared" si="39"/>
        <v>1.1184324116060322</v>
      </c>
    </row>
    <row r="265" spans="10:20" x14ac:dyDescent="0.3">
      <c r="J265">
        <v>59</v>
      </c>
      <c r="K265">
        <v>69</v>
      </c>
      <c r="L265" s="3">
        <v>2.75342465753425</v>
      </c>
      <c r="M265">
        <f t="shared" si="32"/>
        <v>10</v>
      </c>
      <c r="N265" s="5">
        <f t="shared" si="33"/>
        <v>10.476035727536301</v>
      </c>
      <c r="O265" s="5">
        <f t="shared" si="34"/>
        <v>11.328084676137626</v>
      </c>
      <c r="P265" s="5">
        <f t="shared" si="35"/>
        <v>11.484650735532634</v>
      </c>
      <c r="Q265" s="5">
        <f t="shared" si="36"/>
        <v>2.5033003777185625</v>
      </c>
      <c r="R265" s="5">
        <f t="shared" si="37"/>
        <v>-0.15656605939500778</v>
      </c>
      <c r="S265" s="5">
        <f t="shared" si="38"/>
        <v>2.4512930954481104E-2</v>
      </c>
      <c r="T265" s="5">
        <f t="shared" si="39"/>
        <v>9.7922451387242228E-3</v>
      </c>
    </row>
    <row r="266" spans="10:20" x14ac:dyDescent="0.3">
      <c r="J266">
        <v>92</v>
      </c>
      <c r="K266">
        <v>140</v>
      </c>
      <c r="L266" s="3">
        <v>4.7342465753424703</v>
      </c>
      <c r="M266">
        <f t="shared" si="32"/>
        <v>48</v>
      </c>
      <c r="N266" s="5">
        <f t="shared" si="33"/>
        <v>13.04270632366028</v>
      </c>
      <c r="O266" s="5">
        <f t="shared" si="34"/>
        <v>15.935120757685214</v>
      </c>
      <c r="P266" s="5">
        <f t="shared" si="35"/>
        <v>14.085607546346594</v>
      </c>
      <c r="Q266" s="5">
        <f t="shared" si="36"/>
        <v>3.8801995644564635</v>
      </c>
      <c r="R266" s="5">
        <f t="shared" si="37"/>
        <v>1.8495132113386195</v>
      </c>
      <c r="S266" s="5">
        <f t="shared" si="38"/>
        <v>3.4206991189160929</v>
      </c>
      <c r="T266" s="5">
        <f t="shared" si="39"/>
        <v>0.88157814104472809</v>
      </c>
    </row>
    <row r="267" spans="10:20" x14ac:dyDescent="0.3">
      <c r="J267">
        <v>84</v>
      </c>
      <c r="K267">
        <v>104</v>
      </c>
      <c r="L267" s="3">
        <v>5.7863013698630104</v>
      </c>
      <c r="M267">
        <f t="shared" si="32"/>
        <v>20</v>
      </c>
      <c r="N267" s="5">
        <f t="shared" si="33"/>
        <v>12.478614763781161</v>
      </c>
      <c r="O267" s="5">
        <f t="shared" si="34"/>
        <v>13.836789353061265</v>
      </c>
      <c r="P267" s="5">
        <f t="shared" si="35"/>
        <v>13.874707212220786</v>
      </c>
      <c r="Q267" s="5">
        <f t="shared" si="36"/>
        <v>4.4958016705275545</v>
      </c>
      <c r="R267" s="5">
        <f t="shared" si="37"/>
        <v>-3.7917859159520617E-2</v>
      </c>
      <c r="S267" s="5">
        <f t="shared" si="38"/>
        <v>1.4377640432412415E-3</v>
      </c>
      <c r="T267" s="5">
        <f t="shared" si="39"/>
        <v>3.1980148338539338E-4</v>
      </c>
    </row>
    <row r="268" spans="10:20" x14ac:dyDescent="0.3">
      <c r="J268">
        <v>73</v>
      </c>
      <c r="K268">
        <v>87</v>
      </c>
      <c r="L268" s="3">
        <v>3.7808219178082201</v>
      </c>
      <c r="M268">
        <f t="shared" si="32"/>
        <v>14</v>
      </c>
      <c r="N268" s="5">
        <f t="shared" si="33"/>
        <v>11.648311176718506</v>
      </c>
      <c r="O268" s="5">
        <f t="shared" si="34"/>
        <v>12.693732053963723</v>
      </c>
      <c r="P268" s="5">
        <f t="shared" si="35"/>
        <v>12.770247763489806</v>
      </c>
      <c r="Q268" s="5">
        <f t="shared" si="36"/>
        <v>3.2556978387791622</v>
      </c>
      <c r="R268" s="5">
        <f t="shared" si="37"/>
        <v>-7.6515709526082887E-2</v>
      </c>
      <c r="S268" s="5">
        <f t="shared" si="38"/>
        <v>5.8546538042798914E-3</v>
      </c>
      <c r="T268" s="5">
        <f t="shared" si="39"/>
        <v>1.798279230506016E-3</v>
      </c>
    </row>
    <row r="269" spans="10:20" x14ac:dyDescent="0.3">
      <c r="J269">
        <v>72</v>
      </c>
      <c r="K269">
        <v>80</v>
      </c>
      <c r="L269" s="3">
        <v>1.1972602739725999</v>
      </c>
      <c r="M269">
        <f t="shared" si="32"/>
        <v>8</v>
      </c>
      <c r="N269" s="5">
        <f t="shared" si="33"/>
        <v>11.569249197714678</v>
      </c>
      <c r="O269" s="5">
        <f t="shared" si="34"/>
        <v>12.184588053389735</v>
      </c>
      <c r="P269" s="5">
        <f t="shared" si="35"/>
        <v>11.955832869098105</v>
      </c>
      <c r="Q269" s="5">
        <f t="shared" si="36"/>
        <v>1.1843096280086716</v>
      </c>
      <c r="R269" s="5">
        <f t="shared" si="37"/>
        <v>0.22875518429163044</v>
      </c>
      <c r="S269" s="5">
        <f t="shared" si="38"/>
        <v>5.2328934340297804E-2</v>
      </c>
      <c r="T269" s="5">
        <f t="shared" si="39"/>
        <v>4.4185180211939179E-2</v>
      </c>
    </row>
    <row r="270" spans="10:20" x14ac:dyDescent="0.3">
      <c r="J270">
        <v>94</v>
      </c>
      <c r="K270">
        <v>96</v>
      </c>
      <c r="L270" s="3">
        <v>1.79452054794521</v>
      </c>
      <c r="M270">
        <f t="shared" si="32"/>
        <v>2</v>
      </c>
      <c r="N270" s="5">
        <f t="shared" si="33"/>
        <v>13.179145449038572</v>
      </c>
      <c r="O270" s="5">
        <f t="shared" si="34"/>
        <v>13.313875531376558</v>
      </c>
      <c r="P270" s="5">
        <f t="shared" si="35"/>
        <v>13.594363714762167</v>
      </c>
      <c r="Q270" s="5">
        <f t="shared" si="36"/>
        <v>1.7180377812245118</v>
      </c>
      <c r="R270" s="5">
        <f t="shared" si="37"/>
        <v>-0.28048818338560899</v>
      </c>
      <c r="S270" s="5">
        <f t="shared" si="38"/>
        <v>7.8673621018959014E-2</v>
      </c>
      <c r="T270" s="5">
        <f t="shared" si="39"/>
        <v>4.5792718809062098E-2</v>
      </c>
    </row>
    <row r="271" spans="10:20" x14ac:dyDescent="0.3">
      <c r="J271">
        <v>130</v>
      </c>
      <c r="K271">
        <v>137</v>
      </c>
      <c r="L271" s="3">
        <v>4.2931506849315104</v>
      </c>
      <c r="M271">
        <f t="shared" si="32"/>
        <v>7</v>
      </c>
      <c r="N271" s="5">
        <f t="shared" si="33"/>
        <v>15.387957640276321</v>
      </c>
      <c r="O271" s="5">
        <f t="shared" si="34"/>
        <v>15.773473843396626</v>
      </c>
      <c r="P271" s="5">
        <f t="shared" si="35"/>
        <v>15.841491956526738</v>
      </c>
      <c r="Q271" s="5">
        <f t="shared" si="36"/>
        <v>3.599597567448626</v>
      </c>
      <c r="R271" s="5">
        <f t="shared" si="37"/>
        <v>-6.8018113130111857E-2</v>
      </c>
      <c r="S271" s="5">
        <f t="shared" si="38"/>
        <v>4.6264637137806951E-3</v>
      </c>
      <c r="T271" s="5">
        <f t="shared" si="39"/>
        <v>1.2852724859073359E-3</v>
      </c>
    </row>
    <row r="272" spans="10:20" x14ac:dyDescent="0.3">
      <c r="J272">
        <v>88</v>
      </c>
      <c r="K272">
        <v>96</v>
      </c>
      <c r="L272" s="3">
        <v>2.7698630136986302</v>
      </c>
      <c r="M272">
        <f t="shared" si="32"/>
        <v>8</v>
      </c>
      <c r="N272" s="5">
        <f t="shared" si="33"/>
        <v>12.764459273629754</v>
      </c>
      <c r="O272" s="5">
        <f t="shared" si="34"/>
        <v>13.313875531376558</v>
      </c>
      <c r="P272" s="5">
        <f t="shared" si="35"/>
        <v>13.448236878525297</v>
      </c>
      <c r="Q272" s="5">
        <f t="shared" si="36"/>
        <v>2.5160366300963837</v>
      </c>
      <c r="R272" s="5">
        <f t="shared" si="37"/>
        <v>-0.13436134714873837</v>
      </c>
      <c r="S272" s="5">
        <f t="shared" si="38"/>
        <v>1.8052971607623786E-2</v>
      </c>
      <c r="T272" s="5">
        <f t="shared" si="39"/>
        <v>7.1751624724685414E-3</v>
      </c>
    </row>
    <row r="273" spans="10:20" x14ac:dyDescent="0.3">
      <c r="J273">
        <v>72</v>
      </c>
      <c r="K273">
        <v>85</v>
      </c>
      <c r="L273" s="3">
        <v>6.0712328767123296</v>
      </c>
      <c r="M273">
        <f t="shared" si="32"/>
        <v>13</v>
      </c>
      <c r="N273" s="5">
        <f t="shared" si="33"/>
        <v>11.569249197714678</v>
      </c>
      <c r="O273" s="5">
        <f t="shared" si="34"/>
        <v>12.550818915462752</v>
      </c>
      <c r="P273" s="5">
        <f t="shared" si="35"/>
        <v>13.286290695061748</v>
      </c>
      <c r="Q273" s="5">
        <f t="shared" si="36"/>
        <v>4.6503554805099805</v>
      </c>
      <c r="R273" s="5">
        <f t="shared" si="37"/>
        <v>-0.73547177959899557</v>
      </c>
      <c r="S273" s="5">
        <f t="shared" si="38"/>
        <v>0.54091873858651351</v>
      </c>
      <c r="T273" s="5">
        <f t="shared" si="39"/>
        <v>0.11631771825907677</v>
      </c>
    </row>
    <row r="274" spans="10:20" x14ac:dyDescent="0.3">
      <c r="J274">
        <v>80</v>
      </c>
      <c r="K274">
        <v>84</v>
      </c>
      <c r="L274" s="3">
        <v>1.8547945205479499</v>
      </c>
      <c r="M274">
        <f t="shared" si="32"/>
        <v>4</v>
      </c>
      <c r="N274" s="5">
        <f t="shared" si="33"/>
        <v>12.184588053389735</v>
      </c>
      <c r="O274" s="5">
        <f t="shared" si="34"/>
        <v>12.478614763781161</v>
      </c>
      <c r="P274" s="5">
        <f t="shared" si="35"/>
        <v>12.711646580749672</v>
      </c>
      <c r="Q274" s="5">
        <f t="shared" si="36"/>
        <v>1.7699332700643509</v>
      </c>
      <c r="R274" s="5">
        <f t="shared" si="37"/>
        <v>-0.23303181696851105</v>
      </c>
      <c r="S274" s="5">
        <f t="shared" si="38"/>
        <v>5.4303827719645634E-2</v>
      </c>
      <c r="T274" s="5">
        <f t="shared" si="39"/>
        <v>3.0681285355843538E-2</v>
      </c>
    </row>
    <row r="275" spans="10:20" x14ac:dyDescent="0.3">
      <c r="J275">
        <v>118</v>
      </c>
      <c r="K275">
        <v>137</v>
      </c>
      <c r="L275" s="3">
        <v>1.29315068493151</v>
      </c>
      <c r="M275">
        <f t="shared" si="32"/>
        <v>19</v>
      </c>
      <c r="N275" s="5">
        <f t="shared" si="33"/>
        <v>14.697351386542614</v>
      </c>
      <c r="O275" s="5">
        <f t="shared" si="34"/>
        <v>15.773473843396626</v>
      </c>
      <c r="P275" s="5">
        <f t="shared" si="35"/>
        <v>14.894157957590194</v>
      </c>
      <c r="Q275" s="5">
        <f t="shared" si="36"/>
        <v>1.2724367668413443</v>
      </c>
      <c r="R275" s="5">
        <f t="shared" si="37"/>
        <v>0.87931588580643272</v>
      </c>
      <c r="S275" s="5">
        <f t="shared" si="38"/>
        <v>0.77319642703155145</v>
      </c>
      <c r="T275" s="5">
        <f t="shared" si="39"/>
        <v>0.60765017734508653</v>
      </c>
    </row>
    <row r="276" spans="10:20" x14ac:dyDescent="0.3">
      <c r="J276">
        <v>75</v>
      </c>
      <c r="K276">
        <v>107</v>
      </c>
      <c r="L276" s="3">
        <v>3.6684931506849301</v>
      </c>
      <c r="M276">
        <f t="shared" si="32"/>
        <v>32</v>
      </c>
      <c r="N276" s="5">
        <f t="shared" si="33"/>
        <v>11.804531812179647</v>
      </c>
      <c r="O276" s="5">
        <f t="shared" si="34"/>
        <v>14.026718440012699</v>
      </c>
      <c r="P276" s="5">
        <f t="shared" si="35"/>
        <v>12.867313501080901</v>
      </c>
      <c r="Q276" s="5">
        <f t="shared" si="36"/>
        <v>3.1776090500710086</v>
      </c>
      <c r="R276" s="5">
        <f t="shared" si="37"/>
        <v>1.1594049389317984</v>
      </c>
      <c r="S276" s="5">
        <f t="shared" si="38"/>
        <v>1.3442198124194471</v>
      </c>
      <c r="T276" s="5">
        <f t="shared" si="39"/>
        <v>0.42302869586471264</v>
      </c>
    </row>
    <row r="277" spans="10:20" x14ac:dyDescent="0.3">
      <c r="J277">
        <v>78</v>
      </c>
      <c r="K277">
        <v>102</v>
      </c>
      <c r="L277" s="3">
        <v>2.7424657534246601</v>
      </c>
      <c r="M277">
        <f t="shared" si="32"/>
        <v>24</v>
      </c>
      <c r="N277" s="5">
        <f t="shared" si="33"/>
        <v>12.034302965045693</v>
      </c>
      <c r="O277" s="5">
        <f t="shared" si="34"/>
        <v>13.708360477997012</v>
      </c>
      <c r="P277" s="5">
        <f t="shared" si="35"/>
        <v>12.816281394613608</v>
      </c>
      <c r="Q277" s="5">
        <f t="shared" si="36"/>
        <v>2.4947964377891778</v>
      </c>
      <c r="R277" s="5">
        <f t="shared" si="37"/>
        <v>0.89207908338340403</v>
      </c>
      <c r="S277" s="5">
        <f t="shared" si="38"/>
        <v>0.79580509101017427</v>
      </c>
      <c r="T277" s="5">
        <f t="shared" si="39"/>
        <v>0.3189859817642659</v>
      </c>
    </row>
    <row r="278" spans="10:20" x14ac:dyDescent="0.3">
      <c r="J278">
        <v>82</v>
      </c>
      <c r="K278">
        <v>90</v>
      </c>
      <c r="L278" s="3">
        <v>4.9863013698630096</v>
      </c>
      <c r="M278">
        <f t="shared" si="32"/>
        <v>8</v>
      </c>
      <c r="N278" s="5">
        <f t="shared" si="33"/>
        <v>12.332663580851529</v>
      </c>
      <c r="O278" s="5">
        <f t="shared" si="34"/>
        <v>12.904498601267802</v>
      </c>
      <c r="P278" s="5">
        <f t="shared" si="35"/>
        <v>13.59745737995004</v>
      </c>
      <c r="Q278" s="5">
        <f t="shared" si="36"/>
        <v>4.0343966565321008</v>
      </c>
      <c r="R278" s="5">
        <f t="shared" si="37"/>
        <v>-0.69295877868223776</v>
      </c>
      <c r="S278" s="5">
        <f t="shared" si="38"/>
        <v>0.4801918689527786</v>
      </c>
      <c r="T278" s="5">
        <f t="shared" si="39"/>
        <v>0.11902445640175188</v>
      </c>
    </row>
    <row r="279" spans="10:20" x14ac:dyDescent="0.3">
      <c r="J279">
        <v>101</v>
      </c>
      <c r="K279">
        <v>106</v>
      </c>
      <c r="L279" s="3">
        <v>4.8547945205479497</v>
      </c>
      <c r="M279">
        <f t="shared" si="32"/>
        <v>5</v>
      </c>
      <c r="N279" s="5">
        <f t="shared" si="33"/>
        <v>13.643586272629145</v>
      </c>
      <c r="O279" s="5">
        <f t="shared" si="34"/>
        <v>13.963763351399384</v>
      </c>
      <c r="P279" s="5">
        <f t="shared" si="35"/>
        <v>14.565891434915066</v>
      </c>
      <c r="Q279" s="5">
        <f t="shared" si="36"/>
        <v>3.9544920576733835</v>
      </c>
      <c r="R279" s="5">
        <f t="shared" si="37"/>
        <v>-0.60212808351568192</v>
      </c>
      <c r="S279" s="5">
        <f t="shared" si="38"/>
        <v>0.362558228958268</v>
      </c>
      <c r="T279" s="5">
        <f t="shared" si="39"/>
        <v>9.1682629189949197E-2</v>
      </c>
    </row>
    <row r="280" spans="10:20" x14ac:dyDescent="0.3">
      <c r="J280">
        <v>77</v>
      </c>
      <c r="K280">
        <v>99</v>
      </c>
      <c r="L280" s="3">
        <v>3.3972602739725999</v>
      </c>
      <c r="M280">
        <f t="shared" si="32"/>
        <v>22</v>
      </c>
      <c r="N280" s="5">
        <f t="shared" si="33"/>
        <v>11.958303658720277</v>
      </c>
      <c r="O280" s="5">
        <f t="shared" si="34"/>
        <v>13.512888663042808</v>
      </c>
      <c r="P280" s="5">
        <f t="shared" si="35"/>
        <v>12.923032264365279</v>
      </c>
      <c r="Q280" s="5">
        <f t="shared" si="36"/>
        <v>2.9849313305582701</v>
      </c>
      <c r="R280" s="5">
        <f t="shared" si="37"/>
        <v>0.58985639867752937</v>
      </c>
      <c r="S280" s="5">
        <f t="shared" si="38"/>
        <v>0.34793057106082448</v>
      </c>
      <c r="T280" s="5">
        <f t="shared" si="39"/>
        <v>0.11656233679444519</v>
      </c>
    </row>
    <row r="281" spans="10:20" x14ac:dyDescent="0.3">
      <c r="J281">
        <v>81</v>
      </c>
      <c r="K281">
        <v>92</v>
      </c>
      <c r="L281" s="3">
        <v>2.7780821917808201</v>
      </c>
      <c r="M281">
        <f t="shared" si="32"/>
        <v>11</v>
      </c>
      <c r="N281" s="5">
        <f t="shared" si="33"/>
        <v>12.258896558349115</v>
      </c>
      <c r="O281" s="5">
        <f t="shared" si="34"/>
        <v>13.04270632366028</v>
      </c>
      <c r="P281" s="5">
        <f t="shared" si="35"/>
        <v>13.017741729466655</v>
      </c>
      <c r="Q281" s="5">
        <f t="shared" si="36"/>
        <v>2.5223959222194718</v>
      </c>
      <c r="R281" s="5">
        <f t="shared" si="37"/>
        <v>2.4964594193624734E-2</v>
      </c>
      <c r="S281" s="5">
        <f t="shared" si="38"/>
        <v>6.2323096325236178E-4</v>
      </c>
      <c r="T281" s="5">
        <f t="shared" si="39"/>
        <v>2.4707896082545877E-4</v>
      </c>
    </row>
    <row r="282" spans="10:20" x14ac:dyDescent="0.3">
      <c r="J282">
        <v>74</v>
      </c>
      <c r="K282">
        <v>86</v>
      </c>
      <c r="L282" s="3">
        <v>5.8027397260273998</v>
      </c>
      <c r="M282">
        <f t="shared" si="32"/>
        <v>12</v>
      </c>
      <c r="N282" s="5">
        <f t="shared" si="33"/>
        <v>11.72673414936113</v>
      </c>
      <c r="O282" s="5">
        <f t="shared" si="34"/>
        <v>12.622521594245629</v>
      </c>
      <c r="P282" s="5">
        <f t="shared" si="35"/>
        <v>13.335709402119894</v>
      </c>
      <c r="Q282" s="5">
        <f t="shared" si="36"/>
        <v>4.5048536447925054</v>
      </c>
      <c r="R282" s="5">
        <f t="shared" si="37"/>
        <v>-0.71318780787426483</v>
      </c>
      <c r="S282" s="5">
        <f t="shared" si="38"/>
        <v>0.50863684930049924</v>
      </c>
      <c r="T282" s="5">
        <f t="shared" si="39"/>
        <v>0.11290862909352678</v>
      </c>
    </row>
    <row r="283" spans="10:20" x14ac:dyDescent="0.3">
      <c r="J283">
        <v>57</v>
      </c>
      <c r="K283">
        <v>71</v>
      </c>
      <c r="L283" s="3">
        <v>3.8931506849315101</v>
      </c>
      <c r="M283">
        <f t="shared" si="32"/>
        <v>14</v>
      </c>
      <c r="N283" s="5">
        <f t="shared" si="33"/>
        <v>10.295558368771676</v>
      </c>
      <c r="O283" s="5">
        <f t="shared" si="34"/>
        <v>11.489534020587062</v>
      </c>
      <c r="P283" s="5">
        <f t="shared" si="35"/>
        <v>11.713546815243763</v>
      </c>
      <c r="Q283" s="5">
        <f t="shared" si="36"/>
        <v>3.3328052557511061</v>
      </c>
      <c r="R283" s="5">
        <f t="shared" si="37"/>
        <v>-0.22401279465670143</v>
      </c>
      <c r="S283" s="5">
        <f t="shared" si="38"/>
        <v>5.0181732169905478E-2</v>
      </c>
      <c r="T283" s="5">
        <f t="shared" si="39"/>
        <v>1.5056905015170515E-2</v>
      </c>
    </row>
    <row r="284" spans="10:20" x14ac:dyDescent="0.3">
      <c r="J284">
        <v>56</v>
      </c>
      <c r="K284">
        <v>60</v>
      </c>
      <c r="L284" s="3">
        <v>1.7863013698630099</v>
      </c>
      <c r="M284">
        <f t="shared" si="32"/>
        <v>4</v>
      </c>
      <c r="N284" s="5">
        <f t="shared" si="33"/>
        <v>10.203911243544264</v>
      </c>
      <c r="O284" s="5">
        <f t="shared" si="34"/>
        <v>10.564916601675231</v>
      </c>
      <c r="P284" s="5">
        <f t="shared" si="35"/>
        <v>10.901957845752529</v>
      </c>
      <c r="Q284" s="5">
        <f t="shared" si="36"/>
        <v>1.7109337981915866</v>
      </c>
      <c r="R284" s="5">
        <f t="shared" si="37"/>
        <v>-0.33704124407729807</v>
      </c>
      <c r="S284" s="5">
        <f t="shared" si="38"/>
        <v>0.11359680020917282</v>
      </c>
      <c r="T284" s="5">
        <f t="shared" si="39"/>
        <v>6.6394620486918743E-2</v>
      </c>
    </row>
    <row r="285" spans="10:20" x14ac:dyDescent="0.3">
      <c r="J285">
        <v>66</v>
      </c>
      <c r="K285">
        <v>89</v>
      </c>
      <c r="L285" s="3">
        <v>4.8931506849315101</v>
      </c>
      <c r="M285">
        <f t="shared" si="32"/>
        <v>23</v>
      </c>
      <c r="N285" s="5">
        <f t="shared" si="33"/>
        <v>11.080625470625437</v>
      </c>
      <c r="O285" s="5">
        <f t="shared" si="34"/>
        <v>12.834711968617309</v>
      </c>
      <c r="P285" s="5">
        <f t="shared" si="35"/>
        <v>12.626359369390595</v>
      </c>
      <c r="Q285" s="5">
        <f t="shared" si="36"/>
        <v>3.9779199023135785</v>
      </c>
      <c r="R285" s="5">
        <f t="shared" si="37"/>
        <v>0.20835259922671412</v>
      </c>
      <c r="S285" s="5">
        <f t="shared" si="38"/>
        <v>4.3410805604527751E-2</v>
      </c>
      <c r="T285" s="5">
        <f t="shared" si="39"/>
        <v>1.0912941102529442E-2</v>
      </c>
    </row>
    <row r="286" spans="10:20" x14ac:dyDescent="0.3">
      <c r="J286">
        <v>58</v>
      </c>
      <c r="K286">
        <v>67</v>
      </c>
      <c r="L286" s="3">
        <v>2</v>
      </c>
      <c r="M286">
        <f t="shared" si="32"/>
        <v>9</v>
      </c>
      <c r="N286" s="5">
        <f t="shared" si="33"/>
        <v>10.386257901357862</v>
      </c>
      <c r="O286" s="5">
        <f t="shared" si="34"/>
        <v>11.163838705961549</v>
      </c>
      <c r="P286" s="5">
        <f t="shared" si="35"/>
        <v>11.14379243237998</v>
      </c>
      <c r="Q286" s="5">
        <f t="shared" si="36"/>
        <v>1.8935175246663047</v>
      </c>
      <c r="R286" s="5">
        <f t="shared" si="37"/>
        <v>2.0046273581568741E-2</v>
      </c>
      <c r="S286" s="5">
        <f t="shared" si="38"/>
        <v>4.0185308450710084E-4</v>
      </c>
      <c r="T286" s="5">
        <f t="shared" si="39"/>
        <v>2.1222570125297338E-4</v>
      </c>
    </row>
    <row r="287" spans="10:20" x14ac:dyDescent="0.3">
      <c r="J287">
        <v>67</v>
      </c>
      <c r="K287">
        <v>77</v>
      </c>
      <c r="L287" s="3">
        <v>1.77260273972603</v>
      </c>
      <c r="M287">
        <f t="shared" si="32"/>
        <v>10</v>
      </c>
      <c r="N287" s="5">
        <f t="shared" si="33"/>
        <v>11.163838705961549</v>
      </c>
      <c r="O287" s="5">
        <f t="shared" si="34"/>
        <v>11.958303658720277</v>
      </c>
      <c r="P287" s="5">
        <f t="shared" si="35"/>
        <v>11.765629784289469</v>
      </c>
      <c r="Q287" s="5">
        <f t="shared" si="36"/>
        <v>1.6990792078853993</v>
      </c>
      <c r="R287" s="5">
        <f t="shared" si="37"/>
        <v>0.19267387443080786</v>
      </c>
      <c r="S287" s="5">
        <f t="shared" si="38"/>
        <v>3.7123221888178716E-2</v>
      </c>
      <c r="T287" s="5">
        <f t="shared" si="39"/>
        <v>2.1849023704068909E-2</v>
      </c>
    </row>
    <row r="288" spans="10:20" x14ac:dyDescent="0.3">
      <c r="J288">
        <v>57</v>
      </c>
      <c r="K288">
        <v>57</v>
      </c>
      <c r="L288" s="3">
        <v>2.19178082191781E-2</v>
      </c>
      <c r="M288">
        <f t="shared" si="32"/>
        <v>0</v>
      </c>
      <c r="N288" s="5">
        <f t="shared" si="33"/>
        <v>10.295558368771676</v>
      </c>
      <c r="O288" s="5">
        <f t="shared" si="34"/>
        <v>10.295558368771676</v>
      </c>
      <c r="P288" s="5">
        <f t="shared" si="35"/>
        <v>10.304442657050247</v>
      </c>
      <c r="Q288" s="5">
        <f t="shared" si="36"/>
        <v>2.3146241308996871E-2</v>
      </c>
      <c r="R288" s="5">
        <f t="shared" si="37"/>
        <v>-8.8842882785709065E-3</v>
      </c>
      <c r="S288" s="5">
        <f t="shared" si="38"/>
        <v>7.8930578216752397E-5</v>
      </c>
      <c r="T288" s="5">
        <f t="shared" si="39"/>
        <v>3.4100818859981526E-3</v>
      </c>
    </row>
    <row r="289" spans="10:20" x14ac:dyDescent="0.3">
      <c r="J289">
        <v>118</v>
      </c>
      <c r="K289">
        <v>131</v>
      </c>
      <c r="L289" s="3">
        <v>2.79452054794521</v>
      </c>
      <c r="M289">
        <f t="shared" si="32"/>
        <v>13</v>
      </c>
      <c r="N289" s="5">
        <f t="shared" si="33"/>
        <v>14.697351386542614</v>
      </c>
      <c r="O289" s="5">
        <f t="shared" si="34"/>
        <v>15.443771998778052</v>
      </c>
      <c r="P289" s="5">
        <f t="shared" si="35"/>
        <v>15.105385552445314</v>
      </c>
      <c r="Q289" s="5">
        <f t="shared" si="36"/>
        <v>2.5350968655629162</v>
      </c>
      <c r="R289" s="5">
        <f t="shared" si="37"/>
        <v>0.33838644633273773</v>
      </c>
      <c r="S289" s="5">
        <f t="shared" si="38"/>
        <v>0.1145053870616988</v>
      </c>
      <c r="T289" s="5">
        <f t="shared" si="39"/>
        <v>4.5168052005094869E-2</v>
      </c>
    </row>
    <row r="290" spans="10:20" x14ac:dyDescent="0.3">
      <c r="J290">
        <v>82</v>
      </c>
      <c r="K290">
        <v>85</v>
      </c>
      <c r="L290" s="3">
        <v>0.76712328767123295</v>
      </c>
      <c r="M290">
        <f t="shared" si="32"/>
        <v>3</v>
      </c>
      <c r="N290" s="5">
        <f t="shared" si="33"/>
        <v>12.332663580851529</v>
      </c>
      <c r="O290" s="5">
        <f t="shared" si="34"/>
        <v>12.550818915462752</v>
      </c>
      <c r="P290" s="5">
        <f t="shared" si="35"/>
        <v>12.551083097605174</v>
      </c>
      <c r="Q290" s="5">
        <f t="shared" si="36"/>
        <v>0.77707737210209438</v>
      </c>
      <c r="R290" s="5">
        <f t="shared" si="37"/>
        <v>-2.6418214242163174E-4</v>
      </c>
      <c r="S290" s="5">
        <f t="shared" si="38"/>
        <v>6.9792204374483317E-8</v>
      </c>
      <c r="T290" s="5">
        <f t="shared" si="39"/>
        <v>8.9813713383117069E-8</v>
      </c>
    </row>
    <row r="291" spans="10:20" x14ac:dyDescent="0.3">
      <c r="J291">
        <v>92</v>
      </c>
      <c r="K291">
        <v>93</v>
      </c>
      <c r="L291" s="3">
        <v>0.75616438356164395</v>
      </c>
      <c r="M291">
        <f t="shared" si="32"/>
        <v>1</v>
      </c>
      <c r="N291" s="5">
        <f t="shared" si="33"/>
        <v>13.04270632366028</v>
      </c>
      <c r="O291" s="5">
        <f t="shared" si="34"/>
        <v>13.111143161029318</v>
      </c>
      <c r="P291" s="5">
        <f t="shared" si="35"/>
        <v>13.22848067455261</v>
      </c>
      <c r="Q291" s="5">
        <f t="shared" si="36"/>
        <v>0.76644220756575177</v>
      </c>
      <c r="R291" s="5">
        <f t="shared" si="37"/>
        <v>-0.11733751352329236</v>
      </c>
      <c r="S291" s="5">
        <f t="shared" si="38"/>
        <v>1.3768092079828816E-2</v>
      </c>
      <c r="T291" s="5">
        <f t="shared" si="39"/>
        <v>1.7963640237868391E-2</v>
      </c>
    </row>
    <row r="292" spans="10:20" x14ac:dyDescent="0.3">
      <c r="J292">
        <v>59</v>
      </c>
      <c r="K292">
        <v>65</v>
      </c>
      <c r="L292" s="3">
        <v>2.1616438356164398</v>
      </c>
      <c r="M292">
        <f t="shared" si="32"/>
        <v>6</v>
      </c>
      <c r="N292" s="5">
        <f t="shared" si="33"/>
        <v>10.476035727536301</v>
      </c>
      <c r="O292" s="5">
        <f t="shared" si="34"/>
        <v>10.996661953631099</v>
      </c>
      <c r="P292" s="5">
        <f t="shared" si="35"/>
        <v>11.280864856661037</v>
      </c>
      <c r="Q292" s="5">
        <f t="shared" si="36"/>
        <v>2.0287367512470365</v>
      </c>
      <c r="R292" s="5">
        <f t="shared" si="37"/>
        <v>-0.28420290302993756</v>
      </c>
      <c r="S292" s="5">
        <f t="shared" si="38"/>
        <v>8.0771290090644085E-2</v>
      </c>
      <c r="T292" s="5">
        <f t="shared" si="39"/>
        <v>3.9813588451530289E-2</v>
      </c>
    </row>
    <row r="293" spans="10:20" x14ac:dyDescent="0.3">
      <c r="J293">
        <v>81</v>
      </c>
      <c r="K293">
        <v>94</v>
      </c>
      <c r="L293" s="3">
        <v>5.6958904109589001</v>
      </c>
      <c r="M293">
        <f t="shared" si="32"/>
        <v>13</v>
      </c>
      <c r="N293" s="5">
        <f t="shared" si="33"/>
        <v>12.258896558349115</v>
      </c>
      <c r="O293" s="5">
        <f t="shared" si="34"/>
        <v>13.179145449038572</v>
      </c>
      <c r="P293" s="5">
        <f t="shared" si="35"/>
        <v>13.696761729545914</v>
      </c>
      <c r="Q293" s="5">
        <f t="shared" si="36"/>
        <v>4.44571523626922</v>
      </c>
      <c r="R293" s="5">
        <f t="shared" si="37"/>
        <v>-0.5176162805073421</v>
      </c>
      <c r="S293" s="5">
        <f t="shared" si="38"/>
        <v>0.26792661384625543</v>
      </c>
      <c r="T293" s="5">
        <f t="shared" si="39"/>
        <v>6.026625629560016E-2</v>
      </c>
    </row>
    <row r="294" spans="10:20" x14ac:dyDescent="0.3">
      <c r="J294">
        <v>65</v>
      </c>
      <c r="K294">
        <v>78</v>
      </c>
      <c r="L294" s="3">
        <v>5.7780821917808201</v>
      </c>
      <c r="M294">
        <f t="shared" si="32"/>
        <v>13</v>
      </c>
      <c r="N294" s="5">
        <f t="shared" si="33"/>
        <v>10.996661953631099</v>
      </c>
      <c r="O294" s="5">
        <f t="shared" si="34"/>
        <v>12.034302965045693</v>
      </c>
      <c r="P294" s="5">
        <f t="shared" si="35"/>
        <v>12.802572410435559</v>
      </c>
      <c r="Q294" s="5">
        <f t="shared" si="36"/>
        <v>4.4912693970510951</v>
      </c>
      <c r="R294" s="5">
        <f t="shared" si="37"/>
        <v>-0.76826944538986552</v>
      </c>
      <c r="S294" s="5">
        <f t="shared" si="38"/>
        <v>0.59023794071965152</v>
      </c>
      <c r="T294" s="5">
        <f t="shared" si="39"/>
        <v>0.13141895721222902</v>
      </c>
    </row>
    <row r="295" spans="10:20" x14ac:dyDescent="0.3">
      <c r="J295">
        <v>77</v>
      </c>
      <c r="K295">
        <v>81</v>
      </c>
      <c r="L295" s="3">
        <v>3.6712328767123301</v>
      </c>
      <c r="M295">
        <f t="shared" si="32"/>
        <v>4</v>
      </c>
      <c r="N295" s="5">
        <f t="shared" si="33"/>
        <v>11.958303658720277</v>
      </c>
      <c r="O295" s="5">
        <f t="shared" si="34"/>
        <v>12.258896558349115</v>
      </c>
      <c r="P295" s="5">
        <f t="shared" si="35"/>
        <v>12.993088713133307</v>
      </c>
      <c r="Q295" s="5">
        <f t="shared" si="36"/>
        <v>3.1795254282649221</v>
      </c>
      <c r="R295" s="5">
        <f t="shared" si="37"/>
        <v>-0.73419215478419275</v>
      </c>
      <c r="S295" s="5">
        <f t="shared" si="38"/>
        <v>0.53903812014665609</v>
      </c>
      <c r="T295" s="5">
        <f t="shared" si="39"/>
        <v>0.16953414347776141</v>
      </c>
    </row>
    <row r="296" spans="10:20" x14ac:dyDescent="0.3">
      <c r="J296">
        <v>79</v>
      </c>
      <c r="K296">
        <v>83</v>
      </c>
      <c r="L296" s="3">
        <v>3.79452054794521</v>
      </c>
      <c r="M296">
        <f t="shared" si="32"/>
        <v>4</v>
      </c>
      <c r="N296" s="5">
        <f t="shared" si="33"/>
        <v>12.109727247303425</v>
      </c>
      <c r="O296" s="5">
        <f t="shared" si="34"/>
        <v>12.40589959875015</v>
      </c>
      <c r="P296" s="5">
        <f t="shared" si="35"/>
        <v>13.146562443308895</v>
      </c>
      <c r="Q296" s="5">
        <f t="shared" si="36"/>
        <v>3.2651534761070846</v>
      </c>
      <c r="R296" s="5">
        <f t="shared" si="37"/>
        <v>-0.74066284455874509</v>
      </c>
      <c r="S296" s="5">
        <f t="shared" si="38"/>
        <v>0.54858144930985175</v>
      </c>
      <c r="T296" s="5">
        <f t="shared" si="39"/>
        <v>0.16801092301606113</v>
      </c>
    </row>
    <row r="297" spans="10:20" x14ac:dyDescent="0.3">
      <c r="J297">
        <v>76</v>
      </c>
      <c r="K297">
        <v>77</v>
      </c>
      <c r="L297" s="3">
        <v>1.7123287671232901</v>
      </c>
      <c r="M297">
        <f t="shared" si="32"/>
        <v>1</v>
      </c>
      <c r="N297" s="5">
        <f t="shared" si="33"/>
        <v>11.881717390115258</v>
      </c>
      <c r="O297" s="5">
        <f t="shared" si="34"/>
        <v>11.958303658720277</v>
      </c>
      <c r="P297" s="5">
        <f t="shared" si="35"/>
        <v>12.39804738304886</v>
      </c>
      <c r="Q297" s="5">
        <f t="shared" si="36"/>
        <v>1.6467012535619399</v>
      </c>
      <c r="R297" s="5">
        <f t="shared" si="37"/>
        <v>-0.43974372432858289</v>
      </c>
      <c r="S297" s="5">
        <f t="shared" si="38"/>
        <v>0.1933745430863727</v>
      </c>
      <c r="T297" s="5">
        <f t="shared" si="39"/>
        <v>0.11743146649587402</v>
      </c>
    </row>
    <row r="298" spans="10:20" x14ac:dyDescent="0.3">
      <c r="J298">
        <v>86</v>
      </c>
      <c r="K298">
        <v>93</v>
      </c>
      <c r="L298" s="3">
        <v>2.07123287671233</v>
      </c>
      <c r="M298">
        <f t="shared" si="32"/>
        <v>7</v>
      </c>
      <c r="N298" s="5">
        <f t="shared" si="33"/>
        <v>12.622521594245629</v>
      </c>
      <c r="O298" s="5">
        <f t="shared" si="34"/>
        <v>13.111143161029318</v>
      </c>
      <c r="P298" s="5">
        <f t="shared" si="35"/>
        <v>13.159375937833001</v>
      </c>
      <c r="Q298" s="5">
        <f t="shared" si="36"/>
        <v>1.9534090485177915</v>
      </c>
      <c r="R298" s="5">
        <f t="shared" si="37"/>
        <v>-4.8232776803683208E-2</v>
      </c>
      <c r="S298" s="5">
        <f t="shared" si="38"/>
        <v>2.326400758193921E-3</v>
      </c>
      <c r="T298" s="5">
        <f t="shared" si="39"/>
        <v>1.1909439858278266E-3</v>
      </c>
    </row>
    <row r="299" spans="10:20" x14ac:dyDescent="0.3">
      <c r="J299">
        <v>74</v>
      </c>
      <c r="K299">
        <v>89</v>
      </c>
      <c r="L299" s="3">
        <v>5.7835616438356201</v>
      </c>
      <c r="M299">
        <f t="shared" si="32"/>
        <v>15</v>
      </c>
      <c r="N299" s="5">
        <f t="shared" si="33"/>
        <v>11.72673414936113</v>
      </c>
      <c r="O299" s="5">
        <f t="shared" si="34"/>
        <v>12.834711968617309</v>
      </c>
      <c r="P299" s="5">
        <f t="shared" si="35"/>
        <v>13.33121064417567</v>
      </c>
      <c r="Q299" s="5">
        <f t="shared" si="36"/>
        <v>4.4942913786923873</v>
      </c>
      <c r="R299" s="5">
        <f t="shared" si="37"/>
        <v>-0.49649867555836025</v>
      </c>
      <c r="S299" s="5">
        <f t="shared" si="38"/>
        <v>0.24651093483120587</v>
      </c>
      <c r="T299" s="5">
        <f t="shared" si="39"/>
        <v>5.484978922370809E-2</v>
      </c>
    </row>
    <row r="300" spans="10:20" x14ac:dyDescent="0.3">
      <c r="J300">
        <v>74</v>
      </c>
      <c r="K300">
        <v>74</v>
      </c>
      <c r="L300" s="3">
        <v>0.77534246575342503</v>
      </c>
      <c r="M300">
        <f t="shared" si="32"/>
        <v>0</v>
      </c>
      <c r="N300" s="5">
        <f t="shared" si="33"/>
        <v>11.72673414936113</v>
      </c>
      <c r="O300" s="5">
        <f t="shared" si="34"/>
        <v>11.72673414936113</v>
      </c>
      <c r="P300" s="5">
        <f t="shared" si="35"/>
        <v>11.973321694401987</v>
      </c>
      <c r="Q300" s="5">
        <f t="shared" si="36"/>
        <v>0.78504513844819068</v>
      </c>
      <c r="R300" s="5">
        <f t="shared" si="37"/>
        <v>-0.24658754504085678</v>
      </c>
      <c r="S300" s="5">
        <f t="shared" si="38"/>
        <v>6.0805417369276575E-2</v>
      </c>
      <c r="T300" s="5">
        <f t="shared" si="39"/>
        <v>7.7454676669256831E-2</v>
      </c>
    </row>
    <row r="301" spans="10:20" x14ac:dyDescent="0.3">
      <c r="J301">
        <v>81</v>
      </c>
      <c r="K301">
        <v>94</v>
      </c>
      <c r="L301" s="3">
        <v>2.7643835616438399</v>
      </c>
      <c r="M301">
        <f t="shared" si="32"/>
        <v>13</v>
      </c>
      <c r="N301" s="5">
        <f t="shared" si="33"/>
        <v>12.258896558349115</v>
      </c>
      <c r="O301" s="5">
        <f t="shared" si="34"/>
        <v>13.179145449038572</v>
      </c>
      <c r="P301" s="5">
        <f t="shared" si="35"/>
        <v>13.014283528124594</v>
      </c>
      <c r="Q301" s="5">
        <f t="shared" si="36"/>
        <v>2.5117938314838746</v>
      </c>
      <c r="R301" s="5">
        <f t="shared" si="37"/>
        <v>0.16486192091397811</v>
      </c>
      <c r="S301" s="5">
        <f t="shared" si="38"/>
        <v>2.7179452967446772E-2</v>
      </c>
      <c r="T301" s="5">
        <f t="shared" si="39"/>
        <v>1.0820734021545932E-2</v>
      </c>
    </row>
    <row r="302" spans="10:20" x14ac:dyDescent="0.3">
      <c r="J302">
        <v>65</v>
      </c>
      <c r="K302">
        <v>97</v>
      </c>
      <c r="L302" s="3">
        <v>5.0684931506849296</v>
      </c>
      <c r="M302">
        <f t="shared" si="32"/>
        <v>32</v>
      </c>
      <c r="N302" s="5">
        <f t="shared" si="33"/>
        <v>10.996661953631099</v>
      </c>
      <c r="O302" s="5">
        <f t="shared" si="34"/>
        <v>13.380617411247547</v>
      </c>
      <c r="P302" s="5">
        <f t="shared" si="35"/>
        <v>12.611112902774025</v>
      </c>
      <c r="Q302" s="5">
        <f t="shared" si="36"/>
        <v>4.0837395681359245</v>
      </c>
      <c r="R302" s="5">
        <f t="shared" si="37"/>
        <v>0.76950450847352236</v>
      </c>
      <c r="S302" s="5">
        <f t="shared" si="38"/>
        <v>0.59213718856107722</v>
      </c>
      <c r="T302" s="5">
        <f t="shared" si="39"/>
        <v>0.14499876367761763</v>
      </c>
    </row>
    <row r="303" spans="10:20" x14ac:dyDescent="0.3">
      <c r="J303">
        <v>66</v>
      </c>
      <c r="K303">
        <v>71</v>
      </c>
      <c r="L303" s="3">
        <v>1.81369863013699</v>
      </c>
      <c r="M303">
        <f t="shared" si="32"/>
        <v>5</v>
      </c>
      <c r="N303" s="5">
        <f t="shared" si="33"/>
        <v>11.080625470625437</v>
      </c>
      <c r="O303" s="5">
        <f t="shared" si="34"/>
        <v>11.489534020587062</v>
      </c>
      <c r="P303" s="5">
        <f t="shared" si="35"/>
        <v>11.703745409231111</v>
      </c>
      <c r="Q303" s="5">
        <f t="shared" si="36"/>
        <v>1.7345881985354799</v>
      </c>
      <c r="R303" s="5">
        <f t="shared" si="37"/>
        <v>-0.21421138864404909</v>
      </c>
      <c r="S303" s="5">
        <f t="shared" si="38"/>
        <v>4.5886519024811848E-2</v>
      </c>
      <c r="T303" s="5">
        <f t="shared" si="39"/>
        <v>2.6453840204582291E-2</v>
      </c>
    </row>
    <row r="304" spans="10:20" x14ac:dyDescent="0.3">
      <c r="J304">
        <v>72</v>
      </c>
      <c r="K304">
        <v>78</v>
      </c>
      <c r="L304" s="3">
        <v>3.7863013698630099</v>
      </c>
      <c r="M304">
        <f t="shared" si="32"/>
        <v>6</v>
      </c>
      <c r="N304" s="5">
        <f t="shared" si="33"/>
        <v>11.569249197714678</v>
      </c>
      <c r="O304" s="5">
        <f t="shared" si="34"/>
        <v>12.034302965045693</v>
      </c>
      <c r="P304" s="5">
        <f t="shared" si="35"/>
        <v>12.707821697161791</v>
      </c>
      <c r="Q304" s="5">
        <f t="shared" si="36"/>
        <v>3.2594818438339916</v>
      </c>
      <c r="R304" s="5">
        <f t="shared" si="37"/>
        <v>-0.67351873211609714</v>
      </c>
      <c r="S304" s="5">
        <f t="shared" si="38"/>
        <v>0.45362748251127505</v>
      </c>
      <c r="T304" s="5">
        <f t="shared" si="39"/>
        <v>0.1391716549577991</v>
      </c>
    </row>
    <row r="305" spans="10:20" x14ac:dyDescent="0.3">
      <c r="J305">
        <v>67</v>
      </c>
      <c r="K305">
        <v>88</v>
      </c>
      <c r="L305" s="3">
        <v>5.9232876712328801</v>
      </c>
      <c r="M305">
        <f t="shared" si="32"/>
        <v>21</v>
      </c>
      <c r="N305" s="5">
        <f t="shared" si="33"/>
        <v>11.163838705961549</v>
      </c>
      <c r="O305" s="5">
        <f t="shared" si="34"/>
        <v>12.764459273629754</v>
      </c>
      <c r="P305" s="5">
        <f t="shared" si="35"/>
        <v>12.960591006270828</v>
      </c>
      <c r="Q305" s="5">
        <f t="shared" si="36"/>
        <v>4.5707253496262217</v>
      </c>
      <c r="R305" s="5">
        <f t="shared" si="37"/>
        <v>-0.19613173264107431</v>
      </c>
      <c r="S305" s="5">
        <f t="shared" si="38"/>
        <v>3.846765654878985E-2</v>
      </c>
      <c r="T305" s="5">
        <f t="shared" si="39"/>
        <v>8.4160945159252685E-3</v>
      </c>
    </row>
    <row r="306" spans="10:20" x14ac:dyDescent="0.3">
      <c r="J306">
        <v>65</v>
      </c>
      <c r="K306">
        <v>94</v>
      </c>
      <c r="L306" s="3">
        <v>10.6</v>
      </c>
      <c r="M306">
        <f t="shared" si="32"/>
        <v>29</v>
      </c>
      <c r="N306" s="5">
        <f t="shared" si="33"/>
        <v>10.996661953631099</v>
      </c>
      <c r="O306" s="5">
        <f t="shared" si="34"/>
        <v>13.179145449038572</v>
      </c>
      <c r="P306" s="5">
        <f t="shared" si="35"/>
        <v>13.919371597651523</v>
      </c>
      <c r="Q306" s="5">
        <f t="shared" si="36"/>
        <v>6.5440397745120391</v>
      </c>
      <c r="R306" s="5">
        <f t="shared" si="37"/>
        <v>-0.74022614861295111</v>
      </c>
      <c r="S306" s="5">
        <f t="shared" si="38"/>
        <v>0.54793475109036283</v>
      </c>
      <c r="T306" s="5">
        <f t="shared" si="39"/>
        <v>8.3730351582592566E-2</v>
      </c>
    </row>
    <row r="307" spans="10:20" x14ac:dyDescent="0.3">
      <c r="J307">
        <v>72</v>
      </c>
      <c r="K307">
        <v>119</v>
      </c>
      <c r="L307" s="3">
        <v>7.7890410958904104</v>
      </c>
      <c r="M307">
        <f t="shared" si="32"/>
        <v>47</v>
      </c>
      <c r="N307" s="5">
        <f t="shared" si="33"/>
        <v>11.569249197714678</v>
      </c>
      <c r="O307" s="5">
        <f t="shared" si="34"/>
        <v>14.756447976511419</v>
      </c>
      <c r="P307" s="5">
        <f t="shared" si="35"/>
        <v>13.674728070630067</v>
      </c>
      <c r="Q307" s="5">
        <f t="shared" si="36"/>
        <v>5.4840521455746449</v>
      </c>
      <c r="R307" s="5">
        <f t="shared" si="37"/>
        <v>1.0817199058813518</v>
      </c>
      <c r="S307" s="5">
        <f t="shared" si="38"/>
        <v>1.1701179547799605</v>
      </c>
      <c r="T307" s="5">
        <f t="shared" si="39"/>
        <v>0.21336740127903178</v>
      </c>
    </row>
    <row r="308" spans="10:20" x14ac:dyDescent="0.3">
      <c r="J308">
        <v>65</v>
      </c>
      <c r="K308">
        <v>74</v>
      </c>
      <c r="L308" s="3">
        <v>2.8712328767123299</v>
      </c>
      <c r="M308">
        <f t="shared" si="32"/>
        <v>9</v>
      </c>
      <c r="N308" s="5">
        <f t="shared" si="33"/>
        <v>10.996661953631099</v>
      </c>
      <c r="O308" s="5">
        <f t="shared" si="34"/>
        <v>11.72673414936113</v>
      </c>
      <c r="P308" s="5">
        <f t="shared" si="35"/>
        <v>11.967338807623925</v>
      </c>
      <c r="Q308" s="5">
        <f t="shared" si="36"/>
        <v>2.594058112086981</v>
      </c>
      <c r="R308" s="5">
        <f t="shared" si="37"/>
        <v>-0.24060465826279476</v>
      </c>
      <c r="S308" s="5">
        <f t="shared" si="38"/>
        <v>5.7890601577756252E-2</v>
      </c>
      <c r="T308" s="5">
        <f t="shared" si="39"/>
        <v>2.2316617082715196E-2</v>
      </c>
    </row>
    <row r="309" spans="10:20" x14ac:dyDescent="0.3">
      <c r="J309">
        <v>49</v>
      </c>
      <c r="K309">
        <v>58</v>
      </c>
      <c r="L309" s="3">
        <v>1.93424657534247</v>
      </c>
      <c r="M309">
        <f t="shared" si="32"/>
        <v>9</v>
      </c>
      <c r="N309" s="5">
        <f t="shared" si="33"/>
        <v>9.5333998516159291</v>
      </c>
      <c r="O309" s="5">
        <f t="shared" si="34"/>
        <v>10.386257901357862</v>
      </c>
      <c r="P309" s="5">
        <f t="shared" si="35"/>
        <v>10.355349718624124</v>
      </c>
      <c r="Q309" s="5">
        <f t="shared" si="36"/>
        <v>1.837805083401767</v>
      </c>
      <c r="R309" s="5">
        <f t="shared" si="37"/>
        <v>3.0908182733737632E-2</v>
      </c>
      <c r="S309" s="5">
        <f t="shared" si="38"/>
        <v>9.5531575990211713E-4</v>
      </c>
      <c r="T309" s="5">
        <f t="shared" si="39"/>
        <v>5.1981342772968776E-4</v>
      </c>
    </row>
    <row r="310" spans="10:20" x14ac:dyDescent="0.3">
      <c r="J310">
        <v>66</v>
      </c>
      <c r="K310">
        <v>70</v>
      </c>
      <c r="L310" s="3">
        <v>2.0931506849315098</v>
      </c>
      <c r="M310">
        <f t="shared" si="32"/>
        <v>4</v>
      </c>
      <c r="N310" s="5">
        <f t="shared" si="33"/>
        <v>11.080625470625437</v>
      </c>
      <c r="O310" s="5">
        <f t="shared" si="34"/>
        <v>11.409150933183117</v>
      </c>
      <c r="P310" s="5">
        <f t="shared" si="35"/>
        <v>11.794223311990415</v>
      </c>
      <c r="Q310" s="5">
        <f t="shared" si="36"/>
        <v>1.9717407829653091</v>
      </c>
      <c r="R310" s="5">
        <f t="shared" si="37"/>
        <v>-0.38507237880729761</v>
      </c>
      <c r="S310" s="5">
        <f t="shared" si="38"/>
        <v>0.14828073692031091</v>
      </c>
      <c r="T310" s="5">
        <f t="shared" si="39"/>
        <v>7.5202956799073198E-2</v>
      </c>
    </row>
    <row r="311" spans="10:20" x14ac:dyDescent="0.3">
      <c r="J311">
        <v>61</v>
      </c>
      <c r="K311">
        <v>79</v>
      </c>
      <c r="L311" s="3">
        <v>4.8986301369863003</v>
      </c>
      <c r="M311">
        <f t="shared" si="32"/>
        <v>18</v>
      </c>
      <c r="N311" s="5">
        <f t="shared" si="33"/>
        <v>10.652924213723329</v>
      </c>
      <c r="O311" s="5">
        <f t="shared" si="34"/>
        <v>12.109727247303425</v>
      </c>
      <c r="P311" s="5">
        <f t="shared" si="35"/>
        <v>12.303241657283644</v>
      </c>
      <c r="Q311" s="5">
        <f t="shared" si="36"/>
        <v>3.9812584858802684</v>
      </c>
      <c r="R311" s="5">
        <f t="shared" si="37"/>
        <v>-0.19351440998021907</v>
      </c>
      <c r="S311" s="5">
        <f t="shared" si="38"/>
        <v>3.7447826869992311E-2</v>
      </c>
      <c r="T311" s="5">
        <f t="shared" si="39"/>
        <v>9.4060275168776145E-3</v>
      </c>
    </row>
    <row r="312" spans="10:20" x14ac:dyDescent="0.3">
      <c r="J312">
        <v>146</v>
      </c>
      <c r="K312">
        <v>152</v>
      </c>
      <c r="L312" s="3">
        <v>1.77534246575342</v>
      </c>
      <c r="M312">
        <f t="shared" si="32"/>
        <v>6</v>
      </c>
      <c r="N312" s="5">
        <f t="shared" si="33"/>
        <v>16.252364783344316</v>
      </c>
      <c r="O312" s="5">
        <f t="shared" si="34"/>
        <v>16.561976137042723</v>
      </c>
      <c r="P312" s="5">
        <f t="shared" si="35"/>
        <v>16.371068630461302</v>
      </c>
      <c r="Q312" s="5">
        <f t="shared" si="36"/>
        <v>1.7014515888575401</v>
      </c>
      <c r="R312" s="5">
        <f t="shared" si="37"/>
        <v>0.19090750658142142</v>
      </c>
      <c r="S312" s="5">
        <f t="shared" si="38"/>
        <v>3.6445676069135464E-2</v>
      </c>
      <c r="T312" s="5">
        <f t="shared" si="39"/>
        <v>2.1420342669642073E-2</v>
      </c>
    </row>
    <row r="313" spans="10:20" x14ac:dyDescent="0.3">
      <c r="J313">
        <v>55</v>
      </c>
      <c r="K313">
        <v>82</v>
      </c>
      <c r="L313" s="3">
        <v>3.7726027397260302</v>
      </c>
      <c r="M313">
        <f t="shared" si="32"/>
        <v>27</v>
      </c>
      <c r="N313" s="5">
        <f t="shared" si="33"/>
        <v>10.111289434569688</v>
      </c>
      <c r="O313" s="5">
        <f t="shared" si="34"/>
        <v>12.332663580851529</v>
      </c>
      <c r="P313" s="5">
        <f t="shared" si="35"/>
        <v>11.52513147394361</v>
      </c>
      <c r="Q313" s="5">
        <f t="shared" si="36"/>
        <v>3.2500174522872709</v>
      </c>
      <c r="R313" s="5">
        <f t="shared" si="37"/>
        <v>0.8075321069079191</v>
      </c>
      <c r="S313" s="5">
        <f t="shared" si="38"/>
        <v>0.65210810368714289</v>
      </c>
      <c r="T313" s="5">
        <f t="shared" si="39"/>
        <v>0.20064756982403512</v>
      </c>
    </row>
    <row r="314" spans="10:20" x14ac:dyDescent="0.3">
      <c r="J314">
        <v>88</v>
      </c>
      <c r="K314">
        <v>124</v>
      </c>
      <c r="L314" s="3">
        <v>5.7835616438356201</v>
      </c>
      <c r="M314">
        <f t="shared" si="32"/>
        <v>36</v>
      </c>
      <c r="N314" s="5">
        <f t="shared" si="33"/>
        <v>12.764459273629754</v>
      </c>
      <c r="O314" s="5">
        <f t="shared" si="34"/>
        <v>15.047605524828162</v>
      </c>
      <c r="P314" s="5">
        <f t="shared" si="35"/>
        <v>14.080557934066583</v>
      </c>
      <c r="Q314" s="5">
        <f t="shared" si="36"/>
        <v>4.4942913786923873</v>
      </c>
      <c r="R314" s="5">
        <f t="shared" si="37"/>
        <v>0.9670475907615792</v>
      </c>
      <c r="S314" s="5">
        <f t="shared" si="38"/>
        <v>0.93518104279777481</v>
      </c>
      <c r="T314" s="5">
        <f t="shared" si="39"/>
        <v>0.20808197866998679</v>
      </c>
    </row>
    <row r="315" spans="10:20" x14ac:dyDescent="0.3">
      <c r="J315">
        <v>57</v>
      </c>
      <c r="K315">
        <v>93</v>
      </c>
      <c r="L315" s="3">
        <v>7.7315068493150703</v>
      </c>
      <c r="M315">
        <f t="shared" si="32"/>
        <v>36</v>
      </c>
      <c r="N315" s="5">
        <f t="shared" si="33"/>
        <v>10.295558368771676</v>
      </c>
      <c r="O315" s="5">
        <f t="shared" si="34"/>
        <v>13.111143161029318</v>
      </c>
      <c r="P315" s="5">
        <f t="shared" si="35"/>
        <v>12.838101932720079</v>
      </c>
      <c r="Q315" s="5">
        <f t="shared" si="36"/>
        <v>5.4586603885246845</v>
      </c>
      <c r="R315" s="5">
        <f t="shared" si="37"/>
        <v>0.27304122830923916</v>
      </c>
      <c r="S315" s="5">
        <f t="shared" si="38"/>
        <v>7.4551512356618069E-2</v>
      </c>
      <c r="T315" s="5">
        <f t="shared" si="39"/>
        <v>1.3657474004673728E-2</v>
      </c>
    </row>
    <row r="316" spans="10:20" x14ac:dyDescent="0.3">
      <c r="J316">
        <v>77</v>
      </c>
      <c r="K316">
        <v>86</v>
      </c>
      <c r="L316" s="3">
        <v>4.8958904109589003</v>
      </c>
      <c r="M316">
        <f t="shared" si="32"/>
        <v>9</v>
      </c>
      <c r="N316" s="5">
        <f t="shared" si="33"/>
        <v>11.958303658720277</v>
      </c>
      <c r="O316" s="5">
        <f t="shared" si="34"/>
        <v>12.622521594245629</v>
      </c>
      <c r="P316" s="5">
        <f t="shared" si="35"/>
        <v>13.293362720614052</v>
      </c>
      <c r="Q316" s="5">
        <f t="shared" si="36"/>
        <v>3.9795894515550629</v>
      </c>
      <c r="R316" s="5">
        <f t="shared" si="37"/>
        <v>-0.67084112636842264</v>
      </c>
      <c r="S316" s="5">
        <f t="shared" si="38"/>
        <v>0.45002781682725401</v>
      </c>
      <c r="T316" s="5">
        <f t="shared" si="39"/>
        <v>0.11308398072353953</v>
      </c>
    </row>
    <row r="317" spans="10:20" x14ac:dyDescent="0.3">
      <c r="J317">
        <v>105</v>
      </c>
      <c r="K317">
        <v>116</v>
      </c>
      <c r="L317" s="3">
        <v>1.7616438356164399</v>
      </c>
      <c r="M317">
        <f t="shared" si="32"/>
        <v>11</v>
      </c>
      <c r="N317" s="5">
        <f t="shared" si="33"/>
        <v>13.900455444407244</v>
      </c>
      <c r="O317" s="5">
        <f t="shared" si="34"/>
        <v>14.578261864928386</v>
      </c>
      <c r="P317" s="5">
        <f t="shared" si="35"/>
        <v>14.240337201569155</v>
      </c>
      <c r="Q317" s="5">
        <f t="shared" si="36"/>
        <v>1.6895823626703075</v>
      </c>
      <c r="R317" s="5">
        <f t="shared" si="37"/>
        <v>0.33792466335923166</v>
      </c>
      <c r="S317" s="5">
        <f t="shared" si="38"/>
        <v>0.11419307810645005</v>
      </c>
      <c r="T317" s="5">
        <f t="shared" si="39"/>
        <v>6.7586570876588176E-2</v>
      </c>
    </row>
    <row r="318" spans="10:20" x14ac:dyDescent="0.3">
      <c r="J318">
        <v>82</v>
      </c>
      <c r="K318">
        <v>85</v>
      </c>
      <c r="L318" s="3">
        <v>0.79726027397260302</v>
      </c>
      <c r="M318">
        <f t="shared" si="32"/>
        <v>3</v>
      </c>
      <c r="N318" s="5">
        <f t="shared" si="33"/>
        <v>12.332663580851529</v>
      </c>
      <c r="O318" s="5">
        <f t="shared" si="34"/>
        <v>12.550818915462752</v>
      </c>
      <c r="P318" s="5">
        <f t="shared" si="35"/>
        <v>12.559472799065173</v>
      </c>
      <c r="Q318" s="5">
        <f t="shared" si="36"/>
        <v>0.80625650328648668</v>
      </c>
      <c r="R318" s="5">
        <f t="shared" si="37"/>
        <v>-8.6538836024203647E-3</v>
      </c>
      <c r="S318" s="5">
        <f t="shared" si="38"/>
        <v>7.4889701404240062E-5</v>
      </c>
      <c r="T318" s="5">
        <f t="shared" si="39"/>
        <v>9.2885702129499035E-5</v>
      </c>
    </row>
    <row r="319" spans="10:20" x14ac:dyDescent="0.3">
      <c r="J319">
        <v>84</v>
      </c>
      <c r="K319">
        <v>94</v>
      </c>
      <c r="L319" s="3">
        <v>1.83835616438356</v>
      </c>
      <c r="M319">
        <f t="shared" si="32"/>
        <v>10</v>
      </c>
      <c r="N319" s="5">
        <f t="shared" si="33"/>
        <v>12.478614763781161</v>
      </c>
      <c r="O319" s="5">
        <f t="shared" si="34"/>
        <v>13.179145449038572</v>
      </c>
      <c r="P319" s="5">
        <f t="shared" si="35"/>
        <v>12.972332610027035</v>
      </c>
      <c r="Q319" s="5">
        <f t="shared" si="36"/>
        <v>1.7558148632404376</v>
      </c>
      <c r="R319" s="5">
        <f t="shared" si="37"/>
        <v>0.20681283901153691</v>
      </c>
      <c r="S319" s="5">
        <f t="shared" si="38"/>
        <v>4.2771550380011882E-2</v>
      </c>
      <c r="T319" s="5">
        <f t="shared" si="39"/>
        <v>2.4359943223783289E-2</v>
      </c>
    </row>
    <row r="320" spans="10:20" x14ac:dyDescent="0.3">
      <c r="J320">
        <v>74</v>
      </c>
      <c r="K320">
        <v>87</v>
      </c>
      <c r="L320" s="3">
        <v>4.8931506849315101</v>
      </c>
      <c r="M320">
        <f t="shared" si="32"/>
        <v>13</v>
      </c>
      <c r="N320" s="5">
        <f t="shared" si="33"/>
        <v>11.72673414936113</v>
      </c>
      <c r="O320" s="5">
        <f t="shared" si="34"/>
        <v>12.693732053963723</v>
      </c>
      <c r="P320" s="5">
        <f t="shared" si="35"/>
        <v>13.116900652953198</v>
      </c>
      <c r="Q320" s="5">
        <f t="shared" si="36"/>
        <v>3.9779199023135785</v>
      </c>
      <c r="R320" s="5">
        <f t="shared" si="37"/>
        <v>-0.42316859898947534</v>
      </c>
      <c r="S320" s="5">
        <f t="shared" si="38"/>
        <v>0.17907166317071538</v>
      </c>
      <c r="T320" s="5">
        <f t="shared" si="39"/>
        <v>4.5016407461237813E-2</v>
      </c>
    </row>
    <row r="321" spans="10:20" x14ac:dyDescent="0.3">
      <c r="J321">
        <v>75</v>
      </c>
      <c r="K321">
        <v>88</v>
      </c>
      <c r="L321" s="3">
        <v>2.7369863013698601</v>
      </c>
      <c r="M321">
        <f t="shared" si="32"/>
        <v>13</v>
      </c>
      <c r="N321" s="5">
        <f t="shared" si="33"/>
        <v>11.804531812179647</v>
      </c>
      <c r="O321" s="5">
        <f t="shared" si="34"/>
        <v>12.764459273629754</v>
      </c>
      <c r="P321" s="5">
        <f t="shared" si="35"/>
        <v>12.617875210735697</v>
      </c>
      <c r="Q321" s="5">
        <f t="shared" si="36"/>
        <v>2.4905405314678291</v>
      </c>
      <c r="R321" s="5">
        <f t="shared" si="37"/>
        <v>0.1465840628940569</v>
      </c>
      <c r="S321" s="5">
        <f t="shared" si="38"/>
        <v>2.1486887494528827E-2</v>
      </c>
      <c r="T321" s="5">
        <f t="shared" si="39"/>
        <v>8.6273992424709834E-3</v>
      </c>
    </row>
  </sheetData>
  <sortState ref="AP19:AP29">
    <sortCondition ref="AP19"/>
  </sortState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 sizeWithCells="1">
              <from>
                <xdr:col>0</xdr:col>
                <xdr:colOff>0</xdr:colOff>
                <xdr:row>8</xdr:row>
                <xdr:rowOff>60960</xdr:rowOff>
              </from>
              <to>
                <xdr:col>9</xdr:col>
                <xdr:colOff>198120</xdr:colOff>
                <xdr:row>29</xdr:row>
                <xdr:rowOff>7620</xdr:rowOff>
              </to>
            </anchor>
          </objectPr>
        </oleObject>
      </mc:Choice>
      <mc:Fallback>
        <oleObject progId="Equation.DSMT4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Q1001"/>
  <sheetViews>
    <sheetView tabSelected="1" zoomScale="80" zoomScaleNormal="80" workbookViewId="0">
      <selection activeCell="AL7" sqref="AL7"/>
    </sheetView>
  </sheetViews>
  <sheetFormatPr defaultRowHeight="14.4" x14ac:dyDescent="0.3"/>
  <cols>
    <col min="1" max="1" width="12.44140625" bestFit="1" customWidth="1"/>
    <col min="4" max="4" width="12.6640625" bestFit="1" customWidth="1"/>
    <col min="5" max="5" width="15.6640625" bestFit="1" customWidth="1"/>
    <col min="6" max="6" width="14.109375" bestFit="1" customWidth="1"/>
    <col min="7" max="7" width="12" bestFit="1" customWidth="1"/>
    <col min="8" max="8" width="11.5546875" bestFit="1" customWidth="1"/>
    <col min="9" max="9" width="11.5546875" customWidth="1"/>
    <col min="12" max="12" width="8.88671875" style="3"/>
    <col min="13" max="16" width="8.88671875" style="5"/>
    <col min="17" max="17" width="9.33203125" style="5" bestFit="1" customWidth="1"/>
    <col min="18" max="18" width="12.77734375" style="5" bestFit="1" customWidth="1"/>
    <col min="19" max="19" width="18.44140625" style="5" bestFit="1" customWidth="1"/>
    <col min="20" max="20" width="9.33203125" style="5" customWidth="1"/>
    <col min="21" max="21" width="14.88671875" style="5" bestFit="1" customWidth="1"/>
    <col min="22" max="25" width="14.88671875" style="5" customWidth="1"/>
    <col min="26" max="26" width="8.33203125" style="5" customWidth="1"/>
    <col min="27" max="27" width="7.77734375" style="5" customWidth="1"/>
    <col min="28" max="28" width="9.33203125" bestFit="1" customWidth="1"/>
    <col min="29" max="29" width="17.77734375" style="5" bestFit="1" customWidth="1"/>
    <col min="30" max="30" width="18.44140625" style="5" bestFit="1" customWidth="1"/>
    <col min="31" max="31" width="12.77734375" style="5" customWidth="1"/>
    <col min="32" max="33" width="12.77734375" customWidth="1"/>
    <col min="34" max="35" width="12.77734375" style="24" customWidth="1"/>
    <col min="36" max="36" width="8.88671875" style="24"/>
    <col min="43" max="43" width="10" bestFit="1" customWidth="1"/>
  </cols>
  <sheetData>
    <row r="1" spans="1:43" x14ac:dyDescent="0.3">
      <c r="B1" s="10" t="s">
        <v>27</v>
      </c>
      <c r="C1" s="10" t="s">
        <v>25</v>
      </c>
      <c r="D1" s="10" t="s">
        <v>26</v>
      </c>
      <c r="E1" s="19" t="s">
        <v>41</v>
      </c>
      <c r="F1" s="20" t="s">
        <v>42</v>
      </c>
      <c r="G1" s="22" t="s">
        <v>11</v>
      </c>
      <c r="H1" s="21" t="s">
        <v>43</v>
      </c>
      <c r="I1" s="10"/>
      <c r="J1" s="11" t="s">
        <v>0</v>
      </c>
      <c r="K1" s="11" t="s">
        <v>1</v>
      </c>
      <c r="L1" s="12" t="s">
        <v>2</v>
      </c>
      <c r="M1" s="13" t="s">
        <v>6</v>
      </c>
      <c r="N1" s="13" t="s">
        <v>7</v>
      </c>
      <c r="O1" s="13" t="s">
        <v>32</v>
      </c>
      <c r="P1" s="13" t="s">
        <v>12</v>
      </c>
      <c r="Q1" s="13" t="s">
        <v>33</v>
      </c>
      <c r="R1" s="13" t="s">
        <v>35</v>
      </c>
      <c r="S1" s="13" t="s">
        <v>34</v>
      </c>
      <c r="T1" s="13" t="s">
        <v>28</v>
      </c>
      <c r="U1" s="14" t="s">
        <v>29</v>
      </c>
      <c r="V1" s="14" t="s">
        <v>30</v>
      </c>
      <c r="W1" s="14" t="s">
        <v>31</v>
      </c>
      <c r="X1" s="18" t="s">
        <v>44</v>
      </c>
      <c r="Y1" s="18" t="s">
        <v>6</v>
      </c>
      <c r="Z1" s="18" t="s">
        <v>32</v>
      </c>
      <c r="AA1" s="18" t="s">
        <v>12</v>
      </c>
      <c r="AB1" s="18" t="s">
        <v>33</v>
      </c>
      <c r="AC1" s="18" t="s">
        <v>35</v>
      </c>
      <c r="AD1" s="18" t="s">
        <v>34</v>
      </c>
      <c r="AE1" s="18" t="s">
        <v>28</v>
      </c>
      <c r="AG1" s="15" t="s">
        <v>36</v>
      </c>
      <c r="AH1" s="23" t="s">
        <v>3</v>
      </c>
      <c r="AI1" s="23" t="s">
        <v>4</v>
      </c>
      <c r="AJ1" s="23" t="s">
        <v>5</v>
      </c>
      <c r="AK1" s="16" t="s">
        <v>22</v>
      </c>
      <c r="AL1" s="16" t="s">
        <v>23</v>
      </c>
      <c r="AM1" s="16" t="s">
        <v>37</v>
      </c>
      <c r="AN1" s="16" t="s">
        <v>38</v>
      </c>
      <c r="AO1" s="17" t="s">
        <v>39</v>
      </c>
      <c r="AP1" s="16" t="s">
        <v>10</v>
      </c>
      <c r="AQ1" s="16" t="s">
        <v>40</v>
      </c>
    </row>
    <row r="2" spans="1:43" x14ac:dyDescent="0.3">
      <c r="A2" s="4" t="s">
        <v>3</v>
      </c>
      <c r="B2">
        <v>0.5</v>
      </c>
      <c r="C2">
        <v>0.6</v>
      </c>
      <c r="D2">
        <v>0.57972531958731255</v>
      </c>
      <c r="F2" t="s">
        <v>24</v>
      </c>
      <c r="G2">
        <f>B3*gamma+1-B4</f>
        <v>0.55000000000000004</v>
      </c>
      <c r="J2">
        <v>73</v>
      </c>
      <c r="K2">
        <v>102</v>
      </c>
      <c r="L2" s="3">
        <v>1.74794520547945</v>
      </c>
      <c r="M2" s="5">
        <f t="shared" ref="M2:M65" si="0">(J2^$B$2-1)/$B$2</f>
        <v>15.088007490635061</v>
      </c>
      <c r="N2" s="5">
        <f t="shared" ref="N2:N65" si="1">(K2^$B$2-1)/$B$2</f>
        <v>18.199009876724155</v>
      </c>
      <c r="O2" s="5">
        <f t="shared" ref="O2:O65" si="2">$B$3*(1-$B$4^L2)/(1-$B$4)+$B$4^L2*M2</f>
        <v>15.509240694202141</v>
      </c>
      <c r="P2" s="5">
        <f t="shared" ref="P2:P65" si="3">(1-$B$4^(2*L2))/(1-$B$4^2)</f>
        <v>1.6836722837007925</v>
      </c>
      <c r="Q2" s="5">
        <f t="shared" ref="Q2:Q65" si="4">N2-O2</f>
        <v>2.6897691825220136</v>
      </c>
      <c r="R2" s="5">
        <f>Q2^2</f>
        <v>7.2348582552451415</v>
      </c>
      <c r="S2" s="5">
        <f>R2/P2</f>
        <v>4.2970703534672294</v>
      </c>
      <c r="T2" s="5">
        <f>P2*$B$6</f>
        <v>0.15153050553307132</v>
      </c>
      <c r="U2" s="5">
        <v>4.840951397104587E-2</v>
      </c>
      <c r="V2" s="5">
        <f>O2+U2*SQRT(T2)</f>
        <v>15.528085026696017</v>
      </c>
      <c r="W2" s="5">
        <f t="shared" ref="W2:W65" si="5">(V2*gamma+1)^(1/gamma)</f>
        <v>76.808441175771293</v>
      </c>
      <c r="X2" s="5">
        <f>(W2^$D$2-1)/$D$2</f>
        <v>19.644676895099806</v>
      </c>
      <c r="Y2" s="5">
        <f>(J2^$D$2-1)/$D$2</f>
        <v>19.023854107162162</v>
      </c>
      <c r="Z2" s="5">
        <f>$D$3*(1-$D$4^L2)/(1-$D$4)+$D$4^L2*Y2</f>
        <v>19.568166908032296</v>
      </c>
      <c r="AA2" s="5">
        <f>(1-$D$4^(2*L2))/(1-$D$4^2)</f>
        <v>1.6866406004617536</v>
      </c>
      <c r="AB2" s="5">
        <f>X2-Z2</f>
        <v>7.650998706751011E-2</v>
      </c>
      <c r="AC2" s="5">
        <f>AB2^2</f>
        <v>5.8537781210705646E-3</v>
      </c>
      <c r="AD2" s="5">
        <f>AC2/AA2</f>
        <v>3.4706730760945569E-3</v>
      </c>
      <c r="AE2" s="5">
        <f>AA2*$D$6</f>
        <v>0.34667045150644438</v>
      </c>
      <c r="AG2">
        <v>1</v>
      </c>
      <c r="AH2">
        <v>1.0105062654509631</v>
      </c>
      <c r="AI2">
        <v>5.853070048783767</v>
      </c>
      <c r="AJ2">
        <v>0.95375137153049849</v>
      </c>
    </row>
    <row r="3" spans="1:43" x14ac:dyDescent="0.3">
      <c r="A3" t="s">
        <v>4</v>
      </c>
      <c r="B3">
        <v>1</v>
      </c>
      <c r="C3">
        <v>1</v>
      </c>
      <c r="D3">
        <v>1.2236066055643859</v>
      </c>
      <c r="F3" t="s">
        <v>22</v>
      </c>
      <c r="G3">
        <f>-LN(B4)</f>
        <v>5.1293294387550578E-2</v>
      </c>
      <c r="J3">
        <v>65</v>
      </c>
      <c r="K3">
        <v>88</v>
      </c>
      <c r="L3" s="3">
        <v>3.67945205479452</v>
      </c>
      <c r="M3" s="5">
        <f t="shared" si="0"/>
        <v>14.124515496597098</v>
      </c>
      <c r="N3" s="5">
        <f t="shared" si="1"/>
        <v>16.761663039293719</v>
      </c>
      <c r="O3" s="5">
        <f t="shared" si="2"/>
        <v>15.135045768611194</v>
      </c>
      <c r="P3" s="5">
        <f t="shared" si="3"/>
        <v>3.2246260951864167</v>
      </c>
      <c r="Q3" s="5">
        <f t="shared" si="4"/>
        <v>1.6266172706825248</v>
      </c>
      <c r="R3" s="5">
        <f t="shared" ref="R3:R66" si="6">Q3^2</f>
        <v>2.6458837452826662</v>
      </c>
      <c r="S3" s="5">
        <f t="shared" ref="S3:S66" si="7">R3/P3</f>
        <v>0.8205241994513186</v>
      </c>
      <c r="T3" s="5">
        <f t="shared" ref="T3:T66" si="8">P3*$B$6</f>
        <v>0.29021634856677747</v>
      </c>
      <c r="U3" s="5">
        <v>-1.7988806389561103</v>
      </c>
      <c r="V3" s="5">
        <f t="shared" ref="V3:V66" si="9">O3+U3*SQRT(T3)</f>
        <v>14.165957615634953</v>
      </c>
      <c r="W3" s="5">
        <f t="shared" si="5"/>
        <v>65.334546407626419</v>
      </c>
      <c r="X3" s="5">
        <f t="shared" ref="X3:X66" si="10">(W3^$D$2-1)/$D$2</f>
        <v>17.731424162855411</v>
      </c>
      <c r="Y3" s="5">
        <f t="shared" ref="Y3:Y66" si="11">(J3^$D$2-1)/$D$2</f>
        <v>17.673605776560269</v>
      </c>
      <c r="Z3" s="5">
        <f t="shared" ref="Z3:Z66" si="12">$D$3*(1-$D$4^L3)/(1-$D$4)+$D$4^L3*Y3</f>
        <v>18.98978880662299</v>
      </c>
      <c r="AA3" s="5">
        <f t="shared" ref="AA3:AA66" si="13">(1-$D$4^(2*L3))/(1-$D$4^2)</f>
        <v>3.2443504180081928</v>
      </c>
      <c r="AB3" s="5">
        <f t="shared" ref="AB3:AB66" si="14">X3-Z3</f>
        <v>-1.2583646437675782</v>
      </c>
      <c r="AC3" s="5">
        <f t="shared" ref="AC3:AC66" si="15">AB3^2</f>
        <v>1.583481576684304</v>
      </c>
      <c r="AD3" s="5">
        <v>3.1910789728983445E-2</v>
      </c>
      <c r="AE3" s="5">
        <f t="shared" ref="AE3:AE66" si="16">AA3*$D$6</f>
        <v>0.66684059659663464</v>
      </c>
      <c r="AG3">
        <v>2</v>
      </c>
      <c r="AH3">
        <v>0.58488629269382097</v>
      </c>
      <c r="AI3">
        <v>1.2727303980952223</v>
      </c>
      <c r="AJ3">
        <v>0.95168575101775721</v>
      </c>
    </row>
    <row r="4" spans="1:43" x14ac:dyDescent="0.3">
      <c r="A4" t="s">
        <v>5</v>
      </c>
      <c r="B4">
        <v>0.95</v>
      </c>
      <c r="C4">
        <v>0.9</v>
      </c>
      <c r="D4">
        <v>0.95234763589400362</v>
      </c>
      <c r="F4" t="s">
        <v>23</v>
      </c>
      <c r="G4">
        <f>(G2/(1-B4))^(1/gamma)</f>
        <v>120.9999999999998</v>
      </c>
      <c r="J4">
        <v>55</v>
      </c>
      <c r="K4">
        <v>64</v>
      </c>
      <c r="L4" s="3">
        <v>2.0630136986301402</v>
      </c>
      <c r="M4" s="5">
        <f t="shared" si="0"/>
        <v>12.832396974191326</v>
      </c>
      <c r="N4" s="5">
        <f t="shared" si="1"/>
        <v>14</v>
      </c>
      <c r="O4" s="5">
        <f t="shared" si="2"/>
        <v>13.55211271959001</v>
      </c>
      <c r="P4" s="5">
        <f t="shared" si="3"/>
        <v>1.9563285156405505</v>
      </c>
      <c r="Q4" s="5">
        <f t="shared" si="4"/>
        <v>0.44788728040999004</v>
      </c>
      <c r="R4" s="5">
        <f t="shared" si="6"/>
        <v>0.20060301595305705</v>
      </c>
      <c r="S4" s="5">
        <f t="shared" si="7"/>
        <v>0.10254055714531904</v>
      </c>
      <c r="T4" s="5">
        <f t="shared" si="8"/>
        <v>0.17606956640764954</v>
      </c>
      <c r="U4" s="5">
        <v>-0.26454244110831088</v>
      </c>
      <c r="V4" s="5">
        <f t="shared" si="9"/>
        <v>13.441109007042982</v>
      </c>
      <c r="W4" s="5">
        <f t="shared" si="5"/>
        <v>59.60696184184598</v>
      </c>
      <c r="X4" s="5">
        <f t="shared" si="10"/>
        <v>16.723599680090135</v>
      </c>
      <c r="Y4" s="5">
        <f t="shared" si="11"/>
        <v>15.883045889200266</v>
      </c>
      <c r="Z4" s="5">
        <f t="shared" si="12"/>
        <v>16.821577772905375</v>
      </c>
      <c r="AA4" s="5">
        <f t="shared" si="13"/>
        <v>1.9612052437864786</v>
      </c>
      <c r="AB4" s="5">
        <f t="shared" si="14"/>
        <v>-9.7978092815239393E-2</v>
      </c>
      <c r="AC4" s="5">
        <f t="shared" si="15"/>
        <v>9.599706671711665E-3</v>
      </c>
      <c r="AD4" s="5">
        <v>5.864711186128755E-2</v>
      </c>
      <c r="AE4" s="5">
        <f t="shared" si="16"/>
        <v>0.40310419847247247</v>
      </c>
      <c r="AG4">
        <v>3</v>
      </c>
      <c r="AH4">
        <v>0.57972531958731255</v>
      </c>
      <c r="AI4">
        <v>1.2236066055643859</v>
      </c>
      <c r="AJ4">
        <v>0.95234763589400362</v>
      </c>
    </row>
    <row r="5" spans="1:43" x14ac:dyDescent="0.3">
      <c r="J5">
        <v>67</v>
      </c>
      <c r="K5">
        <v>92</v>
      </c>
      <c r="L5" s="3">
        <v>4.8931506849315101</v>
      </c>
      <c r="M5" s="5">
        <f t="shared" si="0"/>
        <v>14.370705543744901</v>
      </c>
      <c r="N5" s="5">
        <f t="shared" si="1"/>
        <v>17.183326093250876</v>
      </c>
      <c r="O5" s="5">
        <f t="shared" si="2"/>
        <v>15.620220865827307</v>
      </c>
      <c r="P5" s="5">
        <f t="shared" si="3"/>
        <v>4.047836108014006</v>
      </c>
      <c r="Q5" s="5">
        <f t="shared" si="4"/>
        <v>1.5631052274235699</v>
      </c>
      <c r="R5" s="5">
        <f t="shared" si="6"/>
        <v>2.4432979519988902</v>
      </c>
      <c r="S5" s="5">
        <f t="shared" si="7"/>
        <v>0.60360594816612967</v>
      </c>
      <c r="T5" s="5">
        <f t="shared" si="8"/>
        <v>0.36430524972126055</v>
      </c>
      <c r="U5" s="5">
        <v>1.0111802379082275</v>
      </c>
      <c r="V5" s="5">
        <f t="shared" si="9"/>
        <v>16.230546046180326</v>
      </c>
      <c r="W5" s="5">
        <f t="shared" si="5"/>
        <v>83.088202285475276</v>
      </c>
      <c r="X5" s="5">
        <f t="shared" si="10"/>
        <v>20.640786688654373</v>
      </c>
      <c r="Y5" s="5">
        <f t="shared" si="11"/>
        <v>18.017426198611386</v>
      </c>
      <c r="Z5" s="5">
        <f t="shared" si="12"/>
        <v>19.645351880840977</v>
      </c>
      <c r="AA5" s="5">
        <f t="shared" si="13"/>
        <v>4.0830748227288458</v>
      </c>
      <c r="AB5" s="5">
        <f t="shared" si="14"/>
        <v>0.99543480781339611</v>
      </c>
      <c r="AC5" s="5">
        <f t="shared" si="15"/>
        <v>0.99089045660649289</v>
      </c>
      <c r="AD5" s="5">
        <f t="shared" ref="AD3:AD66" si="17">AC5/AA5</f>
        <v>0.24268241451040812</v>
      </c>
      <c r="AE5" s="5">
        <f t="shared" si="16"/>
        <v>0.83923118650321016</v>
      </c>
      <c r="AG5">
        <v>4</v>
      </c>
    </row>
    <row r="6" spans="1:43" x14ac:dyDescent="0.3">
      <c r="A6" t="s">
        <v>13</v>
      </c>
      <c r="B6">
        <f>B7^2</f>
        <v>0.09</v>
      </c>
      <c r="C6">
        <f>1/B8*SUM(S$2:S$1048576)</f>
        <v>0.39514302607443563</v>
      </c>
      <c r="D6">
        <f>1/D8*SUM(AD$2:AD$1048576)</f>
        <v>0.20553901726991275</v>
      </c>
      <c r="J6">
        <v>78</v>
      </c>
      <c r="K6">
        <v>126</v>
      </c>
      <c r="L6" s="3">
        <v>4.2821917808219201</v>
      </c>
      <c r="M6" s="5">
        <f t="shared" si="0"/>
        <v>15.663521732655695</v>
      </c>
      <c r="N6" s="5">
        <f t="shared" si="1"/>
        <v>20.449944320643649</v>
      </c>
      <c r="O6" s="5">
        <f t="shared" si="2"/>
        <v>16.518668498691891</v>
      </c>
      <c r="P6" s="5">
        <f t="shared" si="3"/>
        <v>3.646252937599455</v>
      </c>
      <c r="Q6" s="5">
        <f t="shared" si="4"/>
        <v>3.9312758219517576</v>
      </c>
      <c r="R6" s="5">
        <f t="shared" si="6"/>
        <v>15.454929588262468</v>
      </c>
      <c r="S6" s="5">
        <f t="shared" si="7"/>
        <v>4.2385785771728077</v>
      </c>
      <c r="T6" s="5">
        <f t="shared" si="8"/>
        <v>0.32816276438395092</v>
      </c>
      <c r="U6" s="5">
        <v>-1.3461500733043381</v>
      </c>
      <c r="V6" s="5">
        <f t="shared" si="9"/>
        <v>15.747519800247899</v>
      </c>
      <c r="W6" s="5">
        <f t="shared" si="5"/>
        <v>78.743614765047823</v>
      </c>
      <c r="X6" s="5">
        <f t="shared" si="10"/>
        <v>19.955170041353647</v>
      </c>
      <c r="Y6" s="5">
        <f t="shared" si="11"/>
        <v>19.836242744966661</v>
      </c>
      <c r="Z6" s="5">
        <f t="shared" si="12"/>
        <v>20.938355989420838</v>
      </c>
      <c r="AA6" s="5">
        <f t="shared" si="13"/>
        <v>3.673295648088005</v>
      </c>
      <c r="AB6" s="5">
        <f t="shared" si="14"/>
        <v>-0.98318594806719162</v>
      </c>
      <c r="AC6" s="5">
        <f t="shared" si="15"/>
        <v>0.96665460847678242</v>
      </c>
      <c r="AD6" s="5">
        <f t="shared" si="17"/>
        <v>0.26315731187603641</v>
      </c>
      <c r="AE6" s="5">
        <f t="shared" si="16"/>
        <v>0.75500557764985576</v>
      </c>
      <c r="AG6">
        <v>5</v>
      </c>
    </row>
    <row r="7" spans="1:43" x14ac:dyDescent="0.3">
      <c r="A7" t="s">
        <v>17</v>
      </c>
      <c r="B7">
        <v>0.3</v>
      </c>
      <c r="D7">
        <f>SQRT(D6)</f>
        <v>0.45336411114016595</v>
      </c>
      <c r="J7">
        <v>84</v>
      </c>
      <c r="K7">
        <v>95</v>
      </c>
      <c r="L7" s="3">
        <v>1.7589041095890401</v>
      </c>
      <c r="M7" s="5">
        <f t="shared" si="0"/>
        <v>16.330302779823359</v>
      </c>
      <c r="N7" s="5">
        <f t="shared" si="1"/>
        <v>17.493588689617926</v>
      </c>
      <c r="O7" s="5">
        <f t="shared" si="2"/>
        <v>16.646886990018416</v>
      </c>
      <c r="P7" s="5">
        <f t="shared" si="3"/>
        <v>1.6933046538543135</v>
      </c>
      <c r="Q7" s="5">
        <f t="shared" si="4"/>
        <v>0.84670169959951025</v>
      </c>
      <c r="R7" s="5">
        <f t="shared" si="6"/>
        <v>0.71690376810469925</v>
      </c>
      <c r="S7" s="5">
        <f t="shared" si="7"/>
        <v>0.42337553757551966</v>
      </c>
      <c r="T7" s="5">
        <f t="shared" si="8"/>
        <v>0.15239741884688821</v>
      </c>
      <c r="U7" s="5">
        <v>0.96241858907659839</v>
      </c>
      <c r="V7" s="5">
        <f t="shared" si="9"/>
        <v>17.022597036724097</v>
      </c>
      <c r="W7" s="5">
        <f t="shared" si="5"/>
        <v>90.464799505396101</v>
      </c>
      <c r="X7" s="5">
        <f t="shared" si="10"/>
        <v>21.771292598567729</v>
      </c>
      <c r="Y7" s="5">
        <f t="shared" si="11"/>
        <v>20.782747097403661</v>
      </c>
      <c r="Z7" s="5">
        <f t="shared" si="12"/>
        <v>21.185580862830232</v>
      </c>
      <c r="AA7" s="5">
        <f t="shared" si="13"/>
        <v>1.6963331525383565</v>
      </c>
      <c r="AB7" s="5">
        <f t="shared" si="14"/>
        <v>0.58571173573749746</v>
      </c>
      <c r="AC7" s="5">
        <f t="shared" si="15"/>
        <v>0.34305823738063207</v>
      </c>
      <c r="AD7" s="5">
        <f t="shared" si="17"/>
        <v>0.20223517819438186</v>
      </c>
      <c r="AE7" s="5">
        <f t="shared" si="16"/>
        <v>0.34866264913510681</v>
      </c>
      <c r="AG7">
        <v>6</v>
      </c>
    </row>
    <row r="8" spans="1:43" x14ac:dyDescent="0.3">
      <c r="A8" t="s">
        <v>10</v>
      </c>
      <c r="B8">
        <f>COUNT(J:J)</f>
        <v>320</v>
      </c>
      <c r="D8">
        <f t="shared" ref="D8" si="18">COUNT(L:L)</f>
        <v>320</v>
      </c>
      <c r="J8">
        <v>72</v>
      </c>
      <c r="K8">
        <v>72</v>
      </c>
      <c r="L8" s="3">
        <v>0.86301369863013699</v>
      </c>
      <c r="M8" s="5">
        <f t="shared" si="0"/>
        <v>14.970562748477139</v>
      </c>
      <c r="N8" s="5">
        <f t="shared" si="1"/>
        <v>14.970562748477139</v>
      </c>
      <c r="O8" s="5">
        <f t="shared" si="2"/>
        <v>15.188344114934392</v>
      </c>
      <c r="P8" s="5">
        <f t="shared" si="3"/>
        <v>0.86900176081360359</v>
      </c>
      <c r="Q8" s="5">
        <f t="shared" si="4"/>
        <v>-0.21778136645725255</v>
      </c>
      <c r="R8" s="5">
        <f t="shared" si="6"/>
        <v>4.7428723575988124E-2</v>
      </c>
      <c r="S8" s="5">
        <f t="shared" si="7"/>
        <v>5.4578397553053222E-2</v>
      </c>
      <c r="T8" s="5">
        <f t="shared" si="8"/>
        <v>7.8210158473224323E-2</v>
      </c>
      <c r="U8" s="5">
        <v>0.36481731189298061</v>
      </c>
      <c r="V8" s="5">
        <f t="shared" si="9"/>
        <v>15.2903692132427</v>
      </c>
      <c r="W8" s="5">
        <f t="shared" si="5"/>
        <v>74.739216882562729</v>
      </c>
      <c r="X8" s="5">
        <f t="shared" si="10"/>
        <v>19.309015590210965</v>
      </c>
      <c r="Y8" s="5">
        <f t="shared" si="11"/>
        <v>18.858601205555164</v>
      </c>
      <c r="Z8" s="5">
        <f t="shared" si="12"/>
        <v>19.139969494242749</v>
      </c>
      <c r="AA8" s="5">
        <f t="shared" si="13"/>
        <v>0.86871712694230296</v>
      </c>
      <c r="AB8" s="5">
        <f t="shared" si="14"/>
        <v>0.16904609596821629</v>
      </c>
      <c r="AC8" s="5">
        <f t="shared" si="15"/>
        <v>2.8576582562095394E-2</v>
      </c>
      <c r="AD8" s="5">
        <f t="shared" si="17"/>
        <v>3.289515272097697E-2</v>
      </c>
      <c r="AE8" s="5">
        <f t="shared" si="16"/>
        <v>0.178555264557263</v>
      </c>
      <c r="AG8">
        <v>7</v>
      </c>
    </row>
    <row r="9" spans="1:43" x14ac:dyDescent="0.3">
      <c r="A9" t="s">
        <v>11</v>
      </c>
      <c r="B9">
        <f t="array" ref="B9">B8*(LN(2*PI()*B6)+1)+SUM(LN(P$2:P$321))-2*(B2-1)*SUM(LN(K$2:K$321))</f>
        <v>1810.6865220207167</v>
      </c>
      <c r="D9">
        <f t="array" ref="D9">D8*(LN(2*PI()*D6)+1)+SUM(LN(AA2:AA321))-2*(D2-1)*SUM(LN(W2:W321))</f>
        <v>1827.2306915684765</v>
      </c>
      <c r="J9">
        <v>57</v>
      </c>
      <c r="K9">
        <v>69</v>
      </c>
      <c r="L9" s="3">
        <v>2.2602739726027399</v>
      </c>
      <c r="M9" s="5">
        <f t="shared" si="0"/>
        <v>13.0996688705415</v>
      </c>
      <c r="N9" s="5">
        <f t="shared" si="1"/>
        <v>14.61324772583615</v>
      </c>
      <c r="O9" s="5">
        <f t="shared" si="2"/>
        <v>13.855038351211803</v>
      </c>
      <c r="P9" s="5">
        <f t="shared" si="3"/>
        <v>2.1226030547596855</v>
      </c>
      <c r="Q9" s="5">
        <f t="shared" si="4"/>
        <v>0.75820937462434657</v>
      </c>
      <c r="R9" s="5">
        <f t="shared" si="6"/>
        <v>0.57488145576824268</v>
      </c>
      <c r="S9" s="5">
        <f t="shared" si="7"/>
        <v>0.27083794799933941</v>
      </c>
      <c r="T9" s="5">
        <f t="shared" si="8"/>
        <v>0.19103427492837169</v>
      </c>
      <c r="U9" s="5">
        <v>-1.0796134344676227</v>
      </c>
      <c r="V9" s="5">
        <f t="shared" si="9"/>
        <v>13.383166656014591</v>
      </c>
      <c r="W9" s="5">
        <f t="shared" si="5"/>
        <v>59.160454091679782</v>
      </c>
      <c r="X9" s="5">
        <f t="shared" si="10"/>
        <v>16.643357605308466</v>
      </c>
      <c r="Y9" s="5">
        <f t="shared" si="11"/>
        <v>16.251450120949276</v>
      </c>
      <c r="Z9" s="5">
        <f t="shared" si="12"/>
        <v>17.236375559920049</v>
      </c>
      <c r="AA9" s="5">
        <f t="shared" si="13"/>
        <v>2.1288558704655798</v>
      </c>
      <c r="AB9" s="5">
        <f t="shared" si="14"/>
        <v>-0.59301795461158235</v>
      </c>
      <c r="AC9" s="5">
        <f t="shared" si="15"/>
        <v>0.35167029449170473</v>
      </c>
      <c r="AD9" s="5">
        <f t="shared" si="17"/>
        <v>0.16519215761412473</v>
      </c>
      <c r="AE9" s="5">
        <f t="shared" si="16"/>
        <v>0.43756294352477992</v>
      </c>
      <c r="AG9">
        <v>8</v>
      </c>
    </row>
    <row r="10" spans="1:43" x14ac:dyDescent="0.3">
      <c r="J10">
        <v>63</v>
      </c>
      <c r="K10">
        <v>81</v>
      </c>
      <c r="L10" s="3">
        <v>3.7698630136986302</v>
      </c>
      <c r="M10" s="5">
        <f t="shared" si="0"/>
        <v>13.874507866387544</v>
      </c>
      <c r="N10" s="5">
        <f t="shared" si="1"/>
        <v>16</v>
      </c>
      <c r="O10" s="5">
        <f t="shared" si="2"/>
        <v>14.951503843303929</v>
      </c>
      <c r="P10" s="5">
        <f t="shared" si="3"/>
        <v>3.2895440340275286</v>
      </c>
      <c r="Q10" s="5">
        <f t="shared" si="4"/>
        <v>1.0484961566960713</v>
      </c>
      <c r="R10" s="5">
        <f t="shared" si="6"/>
        <v>1.0993441906064325</v>
      </c>
      <c r="S10" s="5">
        <f t="shared" si="7"/>
        <v>0.33419348676736171</v>
      </c>
      <c r="T10" s="5">
        <f t="shared" si="8"/>
        <v>0.29605896306247759</v>
      </c>
      <c r="U10" s="5">
        <v>1.84957736020539</v>
      </c>
      <c r="V10" s="5">
        <f t="shared" si="9"/>
        <v>15.957882940193922</v>
      </c>
      <c r="W10" s="5">
        <f t="shared" si="5"/>
        <v>80.621389923426975</v>
      </c>
      <c r="X10" s="5">
        <f t="shared" si="10"/>
        <v>20.253402477419748</v>
      </c>
      <c r="Y10" s="5">
        <f t="shared" si="11"/>
        <v>17.325309498563517</v>
      </c>
      <c r="Z10" s="5">
        <f t="shared" si="12"/>
        <v>18.729505134019909</v>
      </c>
      <c r="AA10" s="5">
        <f t="shared" si="13"/>
        <v>3.3103126735989794</v>
      </c>
      <c r="AB10" s="5">
        <f t="shared" si="14"/>
        <v>1.5238973433998382</v>
      </c>
      <c r="AC10" s="5">
        <f t="shared" si="15"/>
        <v>2.3222631132210845</v>
      </c>
      <c r="AD10" s="5">
        <f t="shared" si="17"/>
        <v>0.70152379614833027</v>
      </c>
      <c r="AE10" s="5">
        <f t="shared" si="16"/>
        <v>0.68039841378767163</v>
      </c>
      <c r="AG10">
        <v>9</v>
      </c>
    </row>
    <row r="11" spans="1:43" x14ac:dyDescent="0.3">
      <c r="J11">
        <v>68</v>
      </c>
      <c r="K11">
        <v>77</v>
      </c>
      <c r="L11" s="3">
        <v>4.7698630136986298</v>
      </c>
      <c r="M11" s="5">
        <f t="shared" si="0"/>
        <v>14.492422502470642</v>
      </c>
      <c r="N11" s="5">
        <f t="shared" si="1"/>
        <v>15.549928774784245</v>
      </c>
      <c r="O11" s="5">
        <f t="shared" si="2"/>
        <v>15.687736746474975</v>
      </c>
      <c r="P11" s="5">
        <f t="shared" si="3"/>
        <v>3.9688134907098451</v>
      </c>
      <c r="Q11" s="5">
        <f t="shared" si="4"/>
        <v>-0.13780797169073011</v>
      </c>
      <c r="R11" s="5">
        <f t="shared" si="6"/>
        <v>1.8991037061513071E-2</v>
      </c>
      <c r="S11" s="5">
        <f t="shared" si="7"/>
        <v>4.7850666467363816E-3</v>
      </c>
      <c r="T11" s="5">
        <f t="shared" si="8"/>
        <v>0.35719321416388605</v>
      </c>
      <c r="U11" s="5">
        <v>-0.72560183989509242</v>
      </c>
      <c r="V11" s="5">
        <f t="shared" si="9"/>
        <v>15.254076137694584</v>
      </c>
      <c r="W11" s="5">
        <f t="shared" si="5"/>
        <v>74.425785841340399</v>
      </c>
      <c r="X11" s="5">
        <f t="shared" si="10"/>
        <v>19.257833230737106</v>
      </c>
      <c r="Y11" s="5">
        <f t="shared" si="11"/>
        <v>18.187717440313751</v>
      </c>
      <c r="Z11" s="5">
        <f t="shared" si="12"/>
        <v>19.743841729357509</v>
      </c>
      <c r="AA11" s="5">
        <f t="shared" si="13"/>
        <v>4.0023411091819892</v>
      </c>
      <c r="AB11" s="5">
        <f t="shared" si="14"/>
        <v>-0.48600849862040363</v>
      </c>
      <c r="AC11" s="5">
        <f t="shared" si="15"/>
        <v>0.23620426073125889</v>
      </c>
      <c r="AD11" s="5">
        <f t="shared" si="17"/>
        <v>5.9016524151169876E-2</v>
      </c>
      <c r="AE11" s="5">
        <f t="shared" si="16"/>
        <v>0.8226372583602386</v>
      </c>
      <c r="AG11">
        <v>10</v>
      </c>
    </row>
    <row r="12" spans="1:43" x14ac:dyDescent="0.3">
      <c r="J12">
        <v>76</v>
      </c>
      <c r="K12">
        <v>96</v>
      </c>
      <c r="L12" s="3">
        <v>9.6986301369862993</v>
      </c>
      <c r="M12" s="5">
        <f t="shared" si="0"/>
        <v>15.435595774162696</v>
      </c>
      <c r="N12" s="5">
        <f t="shared" si="1"/>
        <v>17.595917942265423</v>
      </c>
      <c r="O12" s="5">
        <f t="shared" si="2"/>
        <v>17.224548863682738</v>
      </c>
      <c r="P12" s="5">
        <f t="shared" si="3"/>
        <v>6.4641829759247891</v>
      </c>
      <c r="Q12" s="5">
        <f t="shared" si="4"/>
        <v>0.37136907858268486</v>
      </c>
      <c r="R12" s="5">
        <f t="shared" si="6"/>
        <v>0.13791499252735237</v>
      </c>
      <c r="S12" s="5">
        <f t="shared" si="7"/>
        <v>2.1335255057136088E-2</v>
      </c>
      <c r="T12" s="5">
        <f t="shared" si="8"/>
        <v>0.581776467833231</v>
      </c>
      <c r="U12" s="5">
        <v>0.32679111128460997</v>
      </c>
      <c r="V12" s="5">
        <f t="shared" si="9"/>
        <v>17.473806407115127</v>
      </c>
      <c r="W12" s="5">
        <f t="shared" si="5"/>
        <v>94.807283995449538</v>
      </c>
      <c r="X12" s="5">
        <f t="shared" si="10"/>
        <v>22.418694818692863</v>
      </c>
      <c r="Y12" s="5">
        <f t="shared" si="11"/>
        <v>19.513992692577954</v>
      </c>
      <c r="Z12" s="5">
        <f t="shared" si="12"/>
        <v>21.838998414874599</v>
      </c>
      <c r="AA12" s="5">
        <f t="shared" si="13"/>
        <v>6.5795932396313965</v>
      </c>
      <c r="AB12" s="5">
        <f t="shared" si="14"/>
        <v>0.57969640381826437</v>
      </c>
      <c r="AC12" s="5">
        <f t="shared" si="15"/>
        <v>0.33604792059982824</v>
      </c>
      <c r="AD12" s="5">
        <f t="shared" si="17"/>
        <v>5.1074269846300466E-2</v>
      </c>
      <c r="AE12" s="5">
        <f t="shared" si="16"/>
        <v>1.3523631285095987</v>
      </c>
      <c r="AG12">
        <v>11</v>
      </c>
    </row>
    <row r="13" spans="1:43" x14ac:dyDescent="0.3">
      <c r="J13">
        <v>82</v>
      </c>
      <c r="K13">
        <v>99</v>
      </c>
      <c r="L13" s="3">
        <v>6.0712328767123296</v>
      </c>
      <c r="M13" s="5">
        <f t="shared" si="0"/>
        <v>16.110770276274835</v>
      </c>
      <c r="N13" s="5">
        <f t="shared" si="1"/>
        <v>17.899748742132399</v>
      </c>
      <c r="O13" s="5">
        <f t="shared" si="2"/>
        <v>17.151485619660477</v>
      </c>
      <c r="P13" s="5">
        <f t="shared" si="3"/>
        <v>4.754607400570861</v>
      </c>
      <c r="Q13" s="5">
        <f t="shared" si="4"/>
        <v>0.74826312247192206</v>
      </c>
      <c r="R13" s="5">
        <f t="shared" si="6"/>
        <v>0.55989770045143061</v>
      </c>
      <c r="S13" s="5">
        <f t="shared" si="7"/>
        <v>0.11775897635295958</v>
      </c>
      <c r="T13" s="5">
        <f t="shared" si="8"/>
        <v>0.42791466605137746</v>
      </c>
      <c r="U13" s="5">
        <v>0.31697356067317206</v>
      </c>
      <c r="V13" s="5">
        <f t="shared" si="9"/>
        <v>17.35883446639507</v>
      </c>
      <c r="W13" s="5">
        <f t="shared" si="5"/>
        <v>93.691117974321429</v>
      </c>
      <c r="X13" s="5">
        <f t="shared" si="10"/>
        <v>22.253501912941815</v>
      </c>
      <c r="Y13" s="5">
        <f t="shared" si="11"/>
        <v>20.470501491325908</v>
      </c>
      <c r="Z13" s="5">
        <f t="shared" si="12"/>
        <v>21.806330588437465</v>
      </c>
      <c r="AA13" s="5">
        <f t="shared" si="13"/>
        <v>4.8074320812680549</v>
      </c>
      <c r="AB13" s="5">
        <f t="shared" si="14"/>
        <v>0.4471713245043496</v>
      </c>
      <c r="AC13" s="5">
        <f t="shared" si="15"/>
        <v>0.19996219345897434</v>
      </c>
      <c r="AD13" s="5">
        <f t="shared" si="17"/>
        <v>4.1594387622888765E-2</v>
      </c>
      <c r="AE13" s="5">
        <f t="shared" si="16"/>
        <v>0.98811486557568728</v>
      </c>
      <c r="AG13">
        <v>12</v>
      </c>
    </row>
    <row r="14" spans="1:43" x14ac:dyDescent="0.3">
      <c r="J14">
        <v>74</v>
      </c>
      <c r="K14">
        <v>73</v>
      </c>
      <c r="L14" s="3">
        <v>0.76986301369862997</v>
      </c>
      <c r="M14" s="5">
        <f t="shared" si="0"/>
        <v>15.204650534085253</v>
      </c>
      <c r="N14" s="5">
        <f t="shared" si="1"/>
        <v>15.088007490635061</v>
      </c>
      <c r="O14" s="5">
        <f t="shared" si="2"/>
        <v>15.3903230584556</v>
      </c>
      <c r="P14" s="5">
        <f t="shared" si="3"/>
        <v>0.77886559670891831</v>
      </c>
      <c r="Q14" s="5">
        <f t="shared" si="4"/>
        <v>-0.30231556782053914</v>
      </c>
      <c r="R14" s="5">
        <f t="shared" si="6"/>
        <v>9.1394702546655007E-2</v>
      </c>
      <c r="S14" s="5">
        <f t="shared" si="7"/>
        <v>0.11734335542979633</v>
      </c>
      <c r="T14" s="5">
        <f t="shared" si="8"/>
        <v>7.0097903703802644E-2</v>
      </c>
      <c r="U14" s="5">
        <v>0.65659605141583899</v>
      </c>
      <c r="V14" s="5">
        <f t="shared" si="9"/>
        <v>15.564163486196401</v>
      </c>
      <c r="W14" s="5">
        <f t="shared" si="5"/>
        <v>77.124959742458714</v>
      </c>
      <c r="X14" s="5">
        <f t="shared" si="10"/>
        <v>19.69568439503761</v>
      </c>
      <c r="Y14" s="5">
        <f t="shared" si="11"/>
        <v>19.188158314464165</v>
      </c>
      <c r="Z14" s="5">
        <f t="shared" si="12"/>
        <v>19.42756663590588</v>
      </c>
      <c r="AA14" s="5">
        <f t="shared" si="13"/>
        <v>0.77843637194932891</v>
      </c>
      <c r="AB14" s="5">
        <f t="shared" si="14"/>
        <v>0.26811775913173008</v>
      </c>
      <c r="AC14" s="5">
        <f t="shared" si="15"/>
        <v>7.1887132761820433E-2</v>
      </c>
      <c r="AD14" s="5">
        <f t="shared" si="17"/>
        <v>9.2348116496411364E-2</v>
      </c>
      <c r="AE14" s="5">
        <f t="shared" si="16"/>
        <v>0.15999904689762134</v>
      </c>
      <c r="AG14">
        <v>13</v>
      </c>
    </row>
    <row r="15" spans="1:43" x14ac:dyDescent="0.3">
      <c r="J15">
        <v>54</v>
      </c>
      <c r="K15">
        <v>89</v>
      </c>
      <c r="L15" s="3">
        <v>6.7726027397260298</v>
      </c>
      <c r="M15" s="5">
        <f t="shared" si="0"/>
        <v>12.696938456699069</v>
      </c>
      <c r="N15" s="5">
        <f t="shared" si="1"/>
        <v>16.867962264113206</v>
      </c>
      <c r="O15" s="5">
        <f t="shared" si="2"/>
        <v>14.840165302409073</v>
      </c>
      <c r="P15" s="5">
        <f t="shared" si="3"/>
        <v>5.1365625755293269</v>
      </c>
      <c r="Q15" s="5">
        <f t="shared" si="4"/>
        <v>2.0277969617041336</v>
      </c>
      <c r="R15" s="5">
        <f t="shared" si="6"/>
        <v>4.1119605178965157</v>
      </c>
      <c r="S15" s="5">
        <f t="shared" si="7"/>
        <v>0.80052767924720059</v>
      </c>
      <c r="T15" s="5">
        <f t="shared" si="8"/>
        <v>0.46229063179763941</v>
      </c>
      <c r="U15" s="5">
        <v>8.1276417116341679E-3</v>
      </c>
      <c r="V15" s="5">
        <f t="shared" si="9"/>
        <v>14.845691445127299</v>
      </c>
      <c r="W15" s="5">
        <f t="shared" si="5"/>
        <v>70.944330066108776</v>
      </c>
      <c r="X15" s="5">
        <f t="shared" si="10"/>
        <v>18.683098546758099</v>
      </c>
      <c r="Y15" s="5">
        <f t="shared" si="11"/>
        <v>15.69673417933671</v>
      </c>
      <c r="Z15" s="5">
        <f t="shared" si="12"/>
        <v>18.506997297019151</v>
      </c>
      <c r="AA15" s="5">
        <f t="shared" si="13"/>
        <v>5.2007257216202918</v>
      </c>
      <c r="AB15" s="5">
        <f t="shared" si="14"/>
        <v>0.1761012497389487</v>
      </c>
      <c r="AC15" s="5">
        <f t="shared" si="15"/>
        <v>3.1011650159619576E-2</v>
      </c>
      <c r="AD15" s="5">
        <f t="shared" si="17"/>
        <v>5.9629466769798934E-3</v>
      </c>
      <c r="AE15" s="5">
        <f t="shared" si="16"/>
        <v>1.0689520539121926</v>
      </c>
      <c r="AG15">
        <v>14</v>
      </c>
    </row>
    <row r="16" spans="1:43" x14ac:dyDescent="0.3">
      <c r="J16">
        <v>78</v>
      </c>
      <c r="K16">
        <v>83</v>
      </c>
      <c r="L16" s="3">
        <v>1.89041095890411</v>
      </c>
      <c r="M16" s="5">
        <f t="shared" si="0"/>
        <v>15.663521732655695</v>
      </c>
      <c r="N16" s="5">
        <f t="shared" si="1"/>
        <v>16.220867158288598</v>
      </c>
      <c r="O16" s="5">
        <f t="shared" si="2"/>
        <v>16.064266951936336</v>
      </c>
      <c r="P16" s="5">
        <f t="shared" si="3"/>
        <v>1.8080523716346637</v>
      </c>
      <c r="Q16" s="5">
        <f t="shared" si="4"/>
        <v>0.15660020635226246</v>
      </c>
      <c r="R16" s="5">
        <f t="shared" si="6"/>
        <v>2.4523624629571184E-2</v>
      </c>
      <c r="S16" s="5">
        <f t="shared" si="7"/>
        <v>1.3563558785301848E-2</v>
      </c>
      <c r="T16" s="5">
        <f t="shared" si="8"/>
        <v>0.16272471344711972</v>
      </c>
      <c r="U16" s="5">
        <v>-0.13279751182896068</v>
      </c>
      <c r="V16" s="5">
        <f t="shared" si="9"/>
        <v>16.010697562603987</v>
      </c>
      <c r="W16" s="5">
        <f t="shared" si="5"/>
        <v>81.096306672897299</v>
      </c>
      <c r="X16" s="5">
        <f t="shared" si="10"/>
        <v>20.328365704188855</v>
      </c>
      <c r="Y16" s="5">
        <f t="shared" si="11"/>
        <v>19.836242744966661</v>
      </c>
      <c r="Z16" s="5">
        <f t="shared" si="12"/>
        <v>20.35127922490781</v>
      </c>
      <c r="AA16" s="5">
        <f t="shared" si="13"/>
        <v>1.811838326518153</v>
      </c>
      <c r="AB16" s="5">
        <f t="shared" si="14"/>
        <v>-2.2913520718955027E-2</v>
      </c>
      <c r="AC16" s="5">
        <f t="shared" si="15"/>
        <v>5.2502943173798129E-4</v>
      </c>
      <c r="AD16" s="5">
        <f t="shared" si="17"/>
        <v>2.8977719703442921E-4</v>
      </c>
      <c r="AE16" s="5">
        <f t="shared" si="16"/>
        <v>0.37240346908450445</v>
      </c>
      <c r="AG16">
        <v>15</v>
      </c>
    </row>
    <row r="17" spans="10:33" x14ac:dyDescent="0.3">
      <c r="J17">
        <v>55</v>
      </c>
      <c r="K17">
        <v>58</v>
      </c>
      <c r="L17" s="3">
        <v>0.82739726027397298</v>
      </c>
      <c r="M17" s="5">
        <f t="shared" si="0"/>
        <v>12.832396974191326</v>
      </c>
      <c r="N17" s="5">
        <f t="shared" si="1"/>
        <v>13.231546211727817</v>
      </c>
      <c r="O17" s="5">
        <f t="shared" si="2"/>
        <v>13.130224952996956</v>
      </c>
      <c r="P17" s="5">
        <f t="shared" si="3"/>
        <v>0.83463960199146803</v>
      </c>
      <c r="Q17" s="5">
        <f t="shared" si="4"/>
        <v>0.10132125873086117</v>
      </c>
      <c r="R17" s="5">
        <f t="shared" si="6"/>
        <v>1.0265997470806112E-2</v>
      </c>
      <c r="S17" s="5">
        <f t="shared" si="7"/>
        <v>1.2299916570351109E-2</v>
      </c>
      <c r="T17" s="5">
        <f t="shared" si="8"/>
        <v>7.5117564179232113E-2</v>
      </c>
      <c r="U17" s="5">
        <v>-1.0230811835794269</v>
      </c>
      <c r="V17" s="5">
        <f t="shared" si="9"/>
        <v>12.849823121751381</v>
      </c>
      <c r="W17" s="5">
        <f t="shared" si="5"/>
        <v>55.129311686825481</v>
      </c>
      <c r="X17" s="5">
        <f t="shared" si="10"/>
        <v>15.907033832994015</v>
      </c>
      <c r="Y17" s="5">
        <f t="shared" si="11"/>
        <v>15.883045889200266</v>
      </c>
      <c r="Z17" s="5">
        <f t="shared" si="12"/>
        <v>16.270845400537322</v>
      </c>
      <c r="AA17" s="5">
        <f t="shared" si="13"/>
        <v>0.8342949482526405</v>
      </c>
      <c r="AB17" s="5">
        <f t="shared" si="14"/>
        <v>-0.36381156754330668</v>
      </c>
      <c r="AC17" s="5">
        <f t="shared" si="15"/>
        <v>0.13235885667831801</v>
      </c>
      <c r="AD17" s="5">
        <f t="shared" si="17"/>
        <v>0.15864755858288765</v>
      </c>
      <c r="AE17" s="5">
        <f t="shared" si="16"/>
        <v>0.17148016377710043</v>
      </c>
      <c r="AG17">
        <v>16</v>
      </c>
    </row>
    <row r="18" spans="10:33" x14ac:dyDescent="0.3">
      <c r="J18">
        <v>91</v>
      </c>
      <c r="K18">
        <v>102</v>
      </c>
      <c r="L18" s="3">
        <v>1.77260273972603</v>
      </c>
      <c r="M18" s="5">
        <f t="shared" si="0"/>
        <v>17.078784028338912</v>
      </c>
      <c r="N18" s="5">
        <f t="shared" si="1"/>
        <v>18.199009876724155</v>
      </c>
      <c r="O18" s="5">
        <f t="shared" si="2"/>
        <v>17.332671728404257</v>
      </c>
      <c r="P18" s="5">
        <f t="shared" si="3"/>
        <v>1.7053298981587439</v>
      </c>
      <c r="Q18" s="5">
        <f t="shared" si="4"/>
        <v>0.86633814831989753</v>
      </c>
      <c r="R18" s="5">
        <f t="shared" si="6"/>
        <v>0.75054178723434872</v>
      </c>
      <c r="S18" s="5">
        <f t="shared" si="7"/>
        <v>0.44011530440222368</v>
      </c>
      <c r="T18" s="5">
        <f t="shared" si="8"/>
        <v>0.15347969083428695</v>
      </c>
      <c r="U18" s="5">
        <v>-0.77364840117981115</v>
      </c>
      <c r="V18" s="5">
        <f t="shared" si="9"/>
        <v>17.029583485338016</v>
      </c>
      <c r="W18" s="5">
        <f t="shared" si="5"/>
        <v>90.531261906362332</v>
      </c>
      <c r="X18" s="5">
        <f t="shared" si="10"/>
        <v>21.781298360085533</v>
      </c>
      <c r="Y18" s="5">
        <f t="shared" si="11"/>
        <v>21.851778333860132</v>
      </c>
      <c r="Z18" s="5">
        <f t="shared" si="12"/>
        <v>22.168984297527214</v>
      </c>
      <c r="AA18" s="5">
        <f t="shared" si="13"/>
        <v>1.7084342655625555</v>
      </c>
      <c r="AB18" s="5">
        <f t="shared" si="14"/>
        <v>-0.38768593744168101</v>
      </c>
      <c r="AC18" s="5">
        <f t="shared" si="15"/>
        <v>0.15030038609003499</v>
      </c>
      <c r="AD18" s="5">
        <f t="shared" si="17"/>
        <v>8.7975516014684868E-2</v>
      </c>
      <c r="AE18" s="5">
        <f t="shared" si="16"/>
        <v>0.35114990001397278</v>
      </c>
      <c r="AG18">
        <v>17</v>
      </c>
    </row>
    <row r="19" spans="10:33" x14ac:dyDescent="0.3">
      <c r="J19">
        <v>85</v>
      </c>
      <c r="K19">
        <v>88</v>
      </c>
      <c r="L19" s="3">
        <v>0.90958904109589001</v>
      </c>
      <c r="M19" s="5">
        <f t="shared" si="0"/>
        <v>16.439088914585774</v>
      </c>
      <c r="N19" s="5">
        <f t="shared" si="1"/>
        <v>16.761663039293719</v>
      </c>
      <c r="O19" s="5">
        <f t="shared" si="2"/>
        <v>16.601410078819029</v>
      </c>
      <c r="P19" s="5">
        <f t="shared" si="3"/>
        <v>0.91374786658263651</v>
      </c>
      <c r="Q19" s="5">
        <f t="shared" si="4"/>
        <v>0.16025296047468984</v>
      </c>
      <c r="R19" s="5">
        <f t="shared" si="6"/>
        <v>2.5681011340902504E-2</v>
      </c>
      <c r="S19" s="5">
        <f t="shared" si="7"/>
        <v>2.8105139590583101E-2</v>
      </c>
      <c r="T19" s="5">
        <f t="shared" si="8"/>
        <v>8.2237307992437281E-2</v>
      </c>
      <c r="U19" s="5">
        <v>1.1964745603362126</v>
      </c>
      <c r="V19" s="5">
        <f t="shared" si="9"/>
        <v>16.94452366236262</v>
      </c>
      <c r="W19" s="5">
        <f t="shared" si="5"/>
        <v>89.723744198454298</v>
      </c>
      <c r="X19" s="5">
        <f t="shared" si="10"/>
        <v>21.659518385731111</v>
      </c>
      <c r="Y19" s="5">
        <f t="shared" si="11"/>
        <v>20.937697398756594</v>
      </c>
      <c r="Z19" s="5">
        <f t="shared" si="12"/>
        <v>21.143602015314588</v>
      </c>
      <c r="AA19" s="5">
        <f t="shared" si="13"/>
        <v>0.9135504824362537</v>
      </c>
      <c r="AB19" s="5">
        <f t="shared" si="14"/>
        <v>0.51591637041652305</v>
      </c>
      <c r="AC19" s="5">
        <f t="shared" si="15"/>
        <v>0.266169701263759</v>
      </c>
      <c r="AD19" s="5">
        <f t="shared" si="17"/>
        <v>0.29135740868303023</v>
      </c>
      <c r="AE19" s="5">
        <f t="shared" si="16"/>
        <v>0.18777026838640226</v>
      </c>
      <c r="AG19">
        <v>18</v>
      </c>
    </row>
    <row r="20" spans="10:33" x14ac:dyDescent="0.3">
      <c r="J20">
        <v>179</v>
      </c>
      <c r="K20">
        <v>179</v>
      </c>
      <c r="L20" s="3">
        <v>0.57534246575342496</v>
      </c>
      <c r="M20" s="5">
        <f t="shared" si="0"/>
        <v>24.758176320519304</v>
      </c>
      <c r="N20" s="5">
        <f t="shared" si="1"/>
        <v>24.758176320519304</v>
      </c>
      <c r="O20" s="5">
        <f t="shared" si="2"/>
        <v>24.619808520340317</v>
      </c>
      <c r="P20" s="5">
        <f t="shared" si="3"/>
        <v>0.58783966130269927</v>
      </c>
      <c r="Q20" s="5">
        <f t="shared" si="4"/>
        <v>0.13836780017898676</v>
      </c>
      <c r="R20" s="5">
        <f t="shared" si="6"/>
        <v>1.9145648126372008E-2</v>
      </c>
      <c r="S20" s="5">
        <f t="shared" si="7"/>
        <v>3.2569507276769542E-2</v>
      </c>
      <c r="T20" s="5">
        <f t="shared" si="8"/>
        <v>5.2905569517242935E-2</v>
      </c>
      <c r="U20" s="5">
        <v>0.12642834824246799</v>
      </c>
      <c r="V20" s="5">
        <f t="shared" si="9"/>
        <v>24.648888571145505</v>
      </c>
      <c r="W20" s="5">
        <f t="shared" si="5"/>
        <v>177.5408155193324</v>
      </c>
      <c r="X20" s="5">
        <f t="shared" si="10"/>
        <v>33.008889619084002</v>
      </c>
      <c r="Y20" s="5">
        <f t="shared" si="11"/>
        <v>33.174100752258745</v>
      </c>
      <c r="Z20" s="5">
        <f t="shared" si="12"/>
        <v>32.966450294310157</v>
      </c>
      <c r="AA20" s="5">
        <f t="shared" si="13"/>
        <v>0.58724003474488218</v>
      </c>
      <c r="AB20" s="5">
        <f t="shared" si="14"/>
        <v>4.2439324773845044E-2</v>
      </c>
      <c r="AC20" s="5">
        <f t="shared" si="15"/>
        <v>1.8010962872598978E-3</v>
      </c>
      <c r="AD20" s="5">
        <f t="shared" si="17"/>
        <v>3.0670529607920169E-3</v>
      </c>
      <c r="AE20" s="5">
        <f t="shared" si="16"/>
        <v>0.12070073964301251</v>
      </c>
      <c r="AG20">
        <v>19</v>
      </c>
    </row>
    <row r="21" spans="10:33" x14ac:dyDescent="0.3">
      <c r="J21">
        <v>70</v>
      </c>
      <c r="K21">
        <v>83</v>
      </c>
      <c r="L21" s="3">
        <v>4.8821917808219197</v>
      </c>
      <c r="M21" s="5">
        <f t="shared" si="0"/>
        <v>14.733200530681511</v>
      </c>
      <c r="N21" s="5">
        <f t="shared" si="1"/>
        <v>16.220867158288598</v>
      </c>
      <c r="O21" s="5">
        <f t="shared" si="2"/>
        <v>15.899950009379873</v>
      </c>
      <c r="P21" s="5">
        <f t="shared" si="3"/>
        <v>4.0408522767851727</v>
      </c>
      <c r="Q21" s="5">
        <f t="shared" si="4"/>
        <v>0.32091714890872503</v>
      </c>
      <c r="R21" s="5">
        <f t="shared" si="6"/>
        <v>0.10298781646370479</v>
      </c>
      <c r="S21" s="5">
        <f t="shared" si="7"/>
        <v>2.5486657123145316E-2</v>
      </c>
      <c r="T21" s="5">
        <f t="shared" si="8"/>
        <v>0.3636767049106655</v>
      </c>
      <c r="U21" s="5">
        <v>-1.1049932106704226</v>
      </c>
      <c r="V21" s="5">
        <f t="shared" si="9"/>
        <v>15.233577071849485</v>
      </c>
      <c r="W21" s="5">
        <f t="shared" si="5"/>
        <v>74.249044672844065</v>
      </c>
      <c r="X21" s="5">
        <f t="shared" si="10"/>
        <v>19.228931978038826</v>
      </c>
      <c r="Y21" s="5">
        <f t="shared" si="11"/>
        <v>18.5251735980092</v>
      </c>
      <c r="Z21" s="5">
        <f t="shared" si="12"/>
        <v>20.042181572878711</v>
      </c>
      <c r="AA21" s="5">
        <f t="shared" si="13"/>
        <v>4.0759377860209867</v>
      </c>
      <c r="AB21" s="5">
        <f t="shared" si="14"/>
        <v>-0.81324959483988479</v>
      </c>
      <c r="AC21" s="5">
        <f t="shared" si="15"/>
        <v>0.66137490350723682</v>
      </c>
      <c r="AD21" s="5">
        <f t="shared" si="17"/>
        <v>0.16226324792677577</v>
      </c>
      <c r="AE21" s="5">
        <f t="shared" si="16"/>
        <v>0.83776424699205754</v>
      </c>
      <c r="AG21">
        <v>20</v>
      </c>
    </row>
    <row r="22" spans="10:33" x14ac:dyDescent="0.3">
      <c r="J22">
        <v>72</v>
      </c>
      <c r="K22">
        <v>84</v>
      </c>
      <c r="L22" s="3">
        <v>2.77534246575342</v>
      </c>
      <c r="M22" s="5">
        <f t="shared" si="0"/>
        <v>14.970562748477139</v>
      </c>
      <c r="N22" s="5">
        <f t="shared" si="1"/>
        <v>16.330302779823359</v>
      </c>
      <c r="O22" s="5">
        <f t="shared" si="2"/>
        <v>15.637908512518814</v>
      </c>
      <c r="P22" s="5">
        <f t="shared" si="3"/>
        <v>2.5412289601208937</v>
      </c>
      <c r="Q22" s="5">
        <f t="shared" si="4"/>
        <v>0.6923942673045449</v>
      </c>
      <c r="R22" s="5">
        <f t="shared" si="6"/>
        <v>0.47940982139619759</v>
      </c>
      <c r="S22" s="5">
        <f t="shared" si="7"/>
        <v>0.18865274594280976</v>
      </c>
      <c r="T22" s="5">
        <f t="shared" si="8"/>
        <v>0.22871060641088042</v>
      </c>
      <c r="U22" s="5">
        <v>-1.8360526815096003</v>
      </c>
      <c r="V22" s="5">
        <f t="shared" si="9"/>
        <v>14.759840228038714</v>
      </c>
      <c r="W22" s="5">
        <f t="shared" si="5"/>
        <v>70.223061117346177</v>
      </c>
      <c r="X22" s="5">
        <f t="shared" si="10"/>
        <v>18.562557567387053</v>
      </c>
      <c r="Y22" s="5">
        <f t="shared" si="11"/>
        <v>18.858601205555164</v>
      </c>
      <c r="Z22" s="5">
        <f t="shared" si="12"/>
        <v>19.722771141246199</v>
      </c>
      <c r="AA22" s="5">
        <f t="shared" si="13"/>
        <v>2.55168512401944</v>
      </c>
      <c r="AB22" s="5">
        <f t="shared" si="14"/>
        <v>-1.1602135738591457</v>
      </c>
      <c r="AC22" s="5">
        <f t="shared" si="15"/>
        <v>1.3460955369670113</v>
      </c>
      <c r="AD22" s="5">
        <f t="shared" si="17"/>
        <v>0.52753199221016267</v>
      </c>
      <c r="AE22" s="5">
        <f t="shared" si="16"/>
        <v>0.52447085277321115</v>
      </c>
      <c r="AG22">
        <v>21</v>
      </c>
    </row>
    <row r="23" spans="10:33" x14ac:dyDescent="0.3">
      <c r="J23">
        <v>89</v>
      </c>
      <c r="K23">
        <v>88</v>
      </c>
      <c r="L23" s="3">
        <v>0.106849315068493</v>
      </c>
      <c r="M23" s="5">
        <f t="shared" si="0"/>
        <v>16.867962264113206</v>
      </c>
      <c r="N23" s="5">
        <f t="shared" si="1"/>
        <v>16.761663039293719</v>
      </c>
      <c r="O23" s="5">
        <f t="shared" si="2"/>
        <v>16.885080923724516</v>
      </c>
      <c r="P23" s="5">
        <f t="shared" si="3"/>
        <v>0.11180974895870446</v>
      </c>
      <c r="Q23" s="5">
        <f t="shared" si="4"/>
        <v>-0.12341788443079693</v>
      </c>
      <c r="R23" s="5">
        <f t="shared" si="6"/>
        <v>1.5231974197373547E-2</v>
      </c>
      <c r="S23" s="5">
        <f t="shared" si="7"/>
        <v>0.1362311814419625</v>
      </c>
      <c r="T23" s="5">
        <f t="shared" si="8"/>
        <v>1.0062877406283401E-2</v>
      </c>
      <c r="U23" s="5">
        <v>-0.14274770280991853</v>
      </c>
      <c r="V23" s="5">
        <f t="shared" si="9"/>
        <v>16.870761345741425</v>
      </c>
      <c r="W23" s="5">
        <f t="shared" si="5"/>
        <v>89.02640844198217</v>
      </c>
      <c r="X23" s="5">
        <f t="shared" si="10"/>
        <v>21.553983575771348</v>
      </c>
      <c r="Y23" s="5">
        <f t="shared" si="11"/>
        <v>21.54998010703541</v>
      </c>
      <c r="Z23" s="5">
        <f t="shared" si="12"/>
        <v>21.571458455766642</v>
      </c>
      <c r="AA23" s="5">
        <f t="shared" si="13"/>
        <v>0.11156808550751575</v>
      </c>
      <c r="AB23" s="5">
        <f t="shared" si="14"/>
        <v>-1.7474879995294401E-2</v>
      </c>
      <c r="AC23" s="5">
        <f t="shared" si="15"/>
        <v>3.0537143084994044E-4</v>
      </c>
      <c r="AD23" s="5">
        <f t="shared" si="17"/>
        <v>2.7370858741621877E-3</v>
      </c>
      <c r="AE23" s="5">
        <f t="shared" si="16"/>
        <v>2.2931594653900381E-2</v>
      </c>
      <c r="AG23">
        <v>22</v>
      </c>
    </row>
    <row r="24" spans="10:33" x14ac:dyDescent="0.3">
      <c r="J24">
        <v>45</v>
      </c>
      <c r="K24">
        <v>76</v>
      </c>
      <c r="L24" s="3">
        <v>3.7671232876712302</v>
      </c>
      <c r="M24" s="5">
        <f t="shared" si="0"/>
        <v>11.416407864998739</v>
      </c>
      <c r="N24" s="5">
        <f t="shared" si="1"/>
        <v>15.435595774162696</v>
      </c>
      <c r="O24" s="5">
        <f t="shared" si="2"/>
        <v>12.924597546141996</v>
      </c>
      <c r="P24" s="5">
        <f t="shared" si="3"/>
        <v>3.2875856573505611</v>
      </c>
      <c r="Q24" s="5">
        <f t="shared" si="4"/>
        <v>2.5109982280206999</v>
      </c>
      <c r="R24" s="5">
        <f t="shared" si="6"/>
        <v>6.3051121011230951</v>
      </c>
      <c r="S24" s="5">
        <f t="shared" si="7"/>
        <v>1.9178548510289872</v>
      </c>
      <c r="T24" s="5">
        <f t="shared" si="8"/>
        <v>0.29588270916155046</v>
      </c>
      <c r="U24" s="5">
        <v>-1.8305071753414004</v>
      </c>
      <c r="V24" s="5">
        <f t="shared" si="9"/>
        <v>11.928891306041308</v>
      </c>
      <c r="W24" s="5">
        <f t="shared" si="5"/>
        <v>48.503503253878286</v>
      </c>
      <c r="X24" s="5">
        <f t="shared" si="10"/>
        <v>14.645588149017666</v>
      </c>
      <c r="Y24" s="5">
        <f t="shared" si="11"/>
        <v>13.949299298701474</v>
      </c>
      <c r="Z24" s="5">
        <f t="shared" si="12"/>
        <v>15.919756228563053</v>
      </c>
      <c r="AA24" s="5">
        <f t="shared" si="13"/>
        <v>3.3083223617660757</v>
      </c>
      <c r="AB24" s="5">
        <f t="shared" si="14"/>
        <v>-1.2741680795453867</v>
      </c>
      <c r="AC24" s="5">
        <f t="shared" si="15"/>
        <v>1.6235042949323788</v>
      </c>
      <c r="AD24" s="5">
        <f t="shared" si="17"/>
        <v>0.49073340424592315</v>
      </c>
      <c r="AE24" s="5">
        <f t="shared" si="16"/>
        <v>0.67998932704947601</v>
      </c>
      <c r="AG24">
        <v>23</v>
      </c>
    </row>
    <row r="25" spans="10:33" x14ac:dyDescent="0.3">
      <c r="J25">
        <v>70</v>
      </c>
      <c r="K25">
        <v>76</v>
      </c>
      <c r="L25" s="3">
        <v>1.7616438356164399</v>
      </c>
      <c r="M25" s="5">
        <f t="shared" si="0"/>
        <v>14.733200530681511</v>
      </c>
      <c r="N25" s="5">
        <f t="shared" si="1"/>
        <v>15.435595774162696</v>
      </c>
      <c r="O25" s="5">
        <f t="shared" si="2"/>
        <v>15.188242745988365</v>
      </c>
      <c r="P25" s="5">
        <f t="shared" si="3"/>
        <v>1.6957110548271144</v>
      </c>
      <c r="Q25" s="5">
        <f t="shared" si="4"/>
        <v>0.2473530281743308</v>
      </c>
      <c r="R25" s="5">
        <f t="shared" si="6"/>
        <v>6.1183520547011289E-2</v>
      </c>
      <c r="S25" s="5">
        <f t="shared" si="7"/>
        <v>3.6081336129078448E-2</v>
      </c>
      <c r="T25" s="5">
        <f t="shared" si="8"/>
        <v>0.15261399493444028</v>
      </c>
      <c r="U25" s="5">
        <v>1.6526739872028855</v>
      </c>
      <c r="V25" s="5">
        <f t="shared" si="9"/>
        <v>15.833873741526755</v>
      </c>
      <c r="W25" s="5">
        <f t="shared" si="5"/>
        <v>79.511763157179374</v>
      </c>
      <c r="X25" s="5">
        <f t="shared" si="10"/>
        <v>20.077526457471681</v>
      </c>
      <c r="Y25" s="5">
        <f t="shared" si="11"/>
        <v>18.5251735980092</v>
      </c>
      <c r="Z25" s="5">
        <f t="shared" si="12"/>
        <v>19.114671246747164</v>
      </c>
      <c r="AA25" s="5">
        <f t="shared" si="13"/>
        <v>1.6987546703051584</v>
      </c>
      <c r="AB25" s="5">
        <f t="shared" si="14"/>
        <v>0.9628552107245163</v>
      </c>
      <c r="AC25" s="5">
        <f t="shared" si="15"/>
        <v>0.9270901568193527</v>
      </c>
      <c r="AD25" s="5">
        <f t="shared" si="17"/>
        <v>0.54574693628528093</v>
      </c>
      <c r="AE25" s="5">
        <f t="shared" si="16"/>
        <v>0.34916036551719687</v>
      </c>
      <c r="AG25">
        <v>24</v>
      </c>
    </row>
    <row r="26" spans="10:33" x14ac:dyDescent="0.3">
      <c r="J26">
        <v>78</v>
      </c>
      <c r="K26">
        <v>84</v>
      </c>
      <c r="L26" s="3">
        <v>1.84383561643836</v>
      </c>
      <c r="M26" s="5">
        <f t="shared" si="0"/>
        <v>15.663521732655695</v>
      </c>
      <c r="N26" s="5">
        <f t="shared" si="1"/>
        <v>16.330302779823359</v>
      </c>
      <c r="O26" s="5">
        <f t="shared" si="2"/>
        <v>16.054853234631199</v>
      </c>
      <c r="P26" s="5">
        <f t="shared" si="3"/>
        <v>1.7675894821805394</v>
      </c>
      <c r="Q26" s="5">
        <f t="shared" si="4"/>
        <v>0.27544954519215992</v>
      </c>
      <c r="R26" s="5">
        <f t="shared" si="6"/>
        <v>7.5872451946567748E-2</v>
      </c>
      <c r="S26" s="5">
        <f t="shared" si="7"/>
        <v>4.2924249499928985E-2</v>
      </c>
      <c r="T26" s="5">
        <f t="shared" si="8"/>
        <v>0.15908305339624854</v>
      </c>
      <c r="U26" s="5">
        <v>-1.2369064476693457</v>
      </c>
      <c r="V26" s="5">
        <f t="shared" si="9"/>
        <v>15.561510414073421</v>
      </c>
      <c r="W26" s="5">
        <f t="shared" si="5"/>
        <v>77.101662005902298</v>
      </c>
      <c r="X26" s="5">
        <f t="shared" si="10"/>
        <v>19.691932928762473</v>
      </c>
      <c r="Y26" s="5">
        <f t="shared" si="11"/>
        <v>19.836242744966661</v>
      </c>
      <c r="Z26" s="5">
        <f t="shared" si="12"/>
        <v>20.339152738977795</v>
      </c>
      <c r="AA26" s="5">
        <f t="shared" si="13"/>
        <v>1.7710997750012085</v>
      </c>
      <c r="AB26" s="5">
        <f t="shared" si="14"/>
        <v>-0.64721981021532216</v>
      </c>
      <c r="AC26" s="5">
        <f t="shared" si="15"/>
        <v>0.41889348273515764</v>
      </c>
      <c r="AD26" s="5">
        <f t="shared" si="17"/>
        <v>0.23651602729997062</v>
      </c>
      <c r="AE26" s="5">
        <f t="shared" si="16"/>
        <v>0.364030107240712</v>
      </c>
      <c r="AG26">
        <v>25</v>
      </c>
    </row>
    <row r="27" spans="10:33" x14ac:dyDescent="0.3">
      <c r="J27">
        <v>57</v>
      </c>
      <c r="K27">
        <v>87</v>
      </c>
      <c r="L27" s="3">
        <v>10.9506849315068</v>
      </c>
      <c r="M27" s="5">
        <f t="shared" si="0"/>
        <v>13.0996688705415</v>
      </c>
      <c r="N27" s="5">
        <f t="shared" si="1"/>
        <v>16.654758106177631</v>
      </c>
      <c r="O27" s="5">
        <f t="shared" si="2"/>
        <v>16.065150265250757</v>
      </c>
      <c r="P27" s="5">
        <f t="shared" si="3"/>
        <v>6.9212874936793964</v>
      </c>
      <c r="Q27" s="5">
        <f t="shared" si="4"/>
        <v>0.58960784092687391</v>
      </c>
      <c r="R27" s="5">
        <f t="shared" si="6"/>
        <v>0.34763740608244986</v>
      </c>
      <c r="S27" s="5">
        <f t="shared" si="7"/>
        <v>5.0227274390771452E-2</v>
      </c>
      <c r="T27" s="5">
        <f t="shared" si="8"/>
        <v>0.62291587443114571</v>
      </c>
      <c r="U27" s="5">
        <v>-6.6740031646591785E-2</v>
      </c>
      <c r="V27" s="5">
        <f t="shared" si="9"/>
        <v>16.012475682085029</v>
      </c>
      <c r="W27" s="5">
        <f t="shared" si="5"/>
        <v>81.112320049426131</v>
      </c>
      <c r="X27" s="5">
        <f t="shared" si="10"/>
        <v>20.330890115277448</v>
      </c>
      <c r="Y27" s="5">
        <f t="shared" si="11"/>
        <v>16.251450120949276</v>
      </c>
      <c r="Z27" s="5">
        <f t="shared" si="12"/>
        <v>20.155236572487148</v>
      </c>
      <c r="AA27" s="5">
        <f t="shared" si="13"/>
        <v>7.0594012783811486</v>
      </c>
      <c r="AB27" s="5">
        <f t="shared" si="14"/>
        <v>0.17565354279030032</v>
      </c>
      <c r="AC27" s="5">
        <f t="shared" si="15"/>
        <v>3.0854167094783867E-2</v>
      </c>
      <c r="AD27" s="5">
        <f t="shared" si="17"/>
        <v>4.3706492771946942E-3</v>
      </c>
      <c r="AE27" s="5">
        <f t="shared" si="16"/>
        <v>1.4509824012724271</v>
      </c>
      <c r="AG27">
        <v>26</v>
      </c>
    </row>
    <row r="28" spans="10:33" x14ac:dyDescent="0.3">
      <c r="J28">
        <v>77</v>
      </c>
      <c r="K28">
        <v>109</v>
      </c>
      <c r="L28" s="3">
        <v>5.97260273972603</v>
      </c>
      <c r="M28" s="5">
        <f t="shared" si="0"/>
        <v>15.549928774784245</v>
      </c>
      <c r="N28" s="5">
        <f t="shared" si="1"/>
        <v>18.880613017821101</v>
      </c>
      <c r="O28" s="5">
        <f t="shared" si="2"/>
        <v>16.72418847878895</v>
      </c>
      <c r="P28" s="5">
        <f t="shared" si="3"/>
        <v>4.6986568678431846</v>
      </c>
      <c r="Q28" s="5">
        <f t="shared" si="4"/>
        <v>2.1564245390321517</v>
      </c>
      <c r="R28" s="5">
        <f t="shared" si="6"/>
        <v>4.6501667925400278</v>
      </c>
      <c r="S28" s="5">
        <f t="shared" si="7"/>
        <v>0.98968001353003354</v>
      </c>
      <c r="T28" s="5">
        <f t="shared" si="8"/>
        <v>0.42287911810588658</v>
      </c>
      <c r="U28" s="5">
        <v>-2.1111762783165835</v>
      </c>
      <c r="V28" s="5">
        <f t="shared" si="9"/>
        <v>15.351308355051057</v>
      </c>
      <c r="W28" s="5">
        <f t="shared" si="5"/>
        <v>75.266975408016151</v>
      </c>
      <c r="X28" s="5">
        <f t="shared" si="10"/>
        <v>19.394993619124872</v>
      </c>
      <c r="Y28" s="5">
        <f t="shared" si="11"/>
        <v>19.675557451918376</v>
      </c>
      <c r="Z28" s="5">
        <f t="shared" si="12"/>
        <v>21.193773330501891</v>
      </c>
      <c r="AA28" s="5">
        <f t="shared" si="13"/>
        <v>4.7499331393505448</v>
      </c>
      <c r="AB28" s="5">
        <f t="shared" si="14"/>
        <v>-1.7987797113770192</v>
      </c>
      <c r="AC28" s="5">
        <f t="shared" si="15"/>
        <v>3.2356084500615925</v>
      </c>
      <c r="AD28" s="5">
        <f t="shared" si="17"/>
        <v>0.68119031471335512</v>
      </c>
      <c r="AE28" s="5">
        <f t="shared" si="16"/>
        <v>0.97629658955990251</v>
      </c>
      <c r="AG28">
        <v>27</v>
      </c>
    </row>
    <row r="29" spans="10:33" x14ac:dyDescent="0.3">
      <c r="J29">
        <v>82</v>
      </c>
      <c r="K29">
        <v>94</v>
      </c>
      <c r="L29" s="3">
        <v>4.7698630136986298</v>
      </c>
      <c r="M29" s="5">
        <f t="shared" si="0"/>
        <v>16.110770276274835</v>
      </c>
      <c r="N29" s="5">
        <f t="shared" si="1"/>
        <v>17.390719429665317</v>
      </c>
      <c r="O29" s="5">
        <f t="shared" si="2"/>
        <v>16.954853121965002</v>
      </c>
      <c r="P29" s="5">
        <f t="shared" si="3"/>
        <v>3.9688134907098451</v>
      </c>
      <c r="Q29" s="5">
        <f t="shared" si="4"/>
        <v>0.43586630770031576</v>
      </c>
      <c r="R29" s="5">
        <f t="shared" si="6"/>
        <v>0.18997943818830634</v>
      </c>
      <c r="S29" s="5">
        <f t="shared" si="7"/>
        <v>4.7868069042046976E-2</v>
      </c>
      <c r="T29" s="5">
        <f t="shared" si="8"/>
        <v>0.35719321416388605</v>
      </c>
      <c r="U29" s="5">
        <v>1.1251029911664621</v>
      </c>
      <c r="V29" s="5">
        <f t="shared" si="9"/>
        <v>17.627278164548176</v>
      </c>
      <c r="W29" s="5">
        <f t="shared" si="5"/>
        <v>96.307512037137414</v>
      </c>
      <c r="X29" s="5">
        <f t="shared" si="10"/>
        <v>22.639446992507814</v>
      </c>
      <c r="Y29" s="5">
        <f t="shared" si="11"/>
        <v>20.470501491325908</v>
      </c>
      <c r="Z29" s="5">
        <f t="shared" si="12"/>
        <v>21.552357531015186</v>
      </c>
      <c r="AA29" s="5">
        <f t="shared" si="13"/>
        <v>4.0023411091819892</v>
      </c>
      <c r="AB29" s="5">
        <f t="shared" si="14"/>
        <v>1.0870894614926279</v>
      </c>
      <c r="AC29" s="5">
        <f t="shared" si="15"/>
        <v>1.1817634972883317</v>
      </c>
      <c r="AD29" s="5">
        <f t="shared" si="17"/>
        <v>0.29526806063011063</v>
      </c>
      <c r="AE29" s="5">
        <f t="shared" si="16"/>
        <v>0.8226372583602386</v>
      </c>
      <c r="AG29">
        <v>28</v>
      </c>
    </row>
    <row r="30" spans="10:33" x14ac:dyDescent="0.3">
      <c r="J30">
        <v>112</v>
      </c>
      <c r="K30">
        <v>130</v>
      </c>
      <c r="L30" s="3">
        <v>2.7671232876712302</v>
      </c>
      <c r="M30" s="5">
        <f t="shared" si="0"/>
        <v>19.166010488516726</v>
      </c>
      <c r="N30" s="5">
        <f t="shared" si="1"/>
        <v>20.803508501982758</v>
      </c>
      <c r="O30" s="5">
        <f t="shared" si="2"/>
        <v>19.276365842959613</v>
      </c>
      <c r="P30" s="5">
        <f t="shared" si="3"/>
        <v>2.53472094997292</v>
      </c>
      <c r="Q30" s="5">
        <f t="shared" si="4"/>
        <v>1.5271426590231449</v>
      </c>
      <c r="R30" s="5">
        <f t="shared" si="6"/>
        <v>2.3321647010082813</v>
      </c>
      <c r="S30" s="5">
        <f t="shared" si="7"/>
        <v>0.92008735755831317</v>
      </c>
      <c r="T30" s="5">
        <f t="shared" si="8"/>
        <v>0.2281248854975628</v>
      </c>
      <c r="U30" s="5">
        <v>1.5098786892943592E-2</v>
      </c>
      <c r="V30" s="5">
        <f t="shared" si="9"/>
        <v>19.283577389113717</v>
      </c>
      <c r="W30" s="5">
        <f t="shared" si="5"/>
        <v>113.24766661959816</v>
      </c>
      <c r="X30" s="5">
        <f t="shared" si="10"/>
        <v>25.039013154276791</v>
      </c>
      <c r="Y30" s="5">
        <f t="shared" si="11"/>
        <v>24.867675975786288</v>
      </c>
      <c r="Z30" s="5">
        <f t="shared" si="12"/>
        <v>24.970052842556548</v>
      </c>
      <c r="AA30" s="5">
        <f t="shared" si="13"/>
        <v>2.54510346793609</v>
      </c>
      <c r="AB30" s="5">
        <f t="shared" si="14"/>
        <v>6.8960311720243084E-2</v>
      </c>
      <c r="AC30" s="5">
        <f t="shared" si="15"/>
        <v>4.7555245925530957E-3</v>
      </c>
      <c r="AD30" s="5">
        <f t="shared" si="17"/>
        <v>1.8684995138565075E-3</v>
      </c>
      <c r="AE30" s="5">
        <f t="shared" si="16"/>
        <v>0.52311806564983088</v>
      </c>
      <c r="AG30">
        <v>29</v>
      </c>
    </row>
    <row r="31" spans="10:33" x14ac:dyDescent="0.3">
      <c r="J31">
        <v>72</v>
      </c>
      <c r="K31">
        <v>92</v>
      </c>
      <c r="L31" s="3">
        <v>6.0767123287671199</v>
      </c>
      <c r="M31" s="5">
        <f t="shared" si="0"/>
        <v>14.970562748477139</v>
      </c>
      <c r="N31" s="5">
        <f t="shared" si="1"/>
        <v>17.183326093250876</v>
      </c>
      <c r="O31" s="5">
        <f t="shared" si="2"/>
        <v>16.317420325726783</v>
      </c>
      <c r="P31" s="5">
        <f t="shared" si="3"/>
        <v>4.7576991955510559</v>
      </c>
      <c r="Q31" s="5">
        <f t="shared" si="4"/>
        <v>0.86590576752409376</v>
      </c>
      <c r="R31" s="5">
        <f t="shared" si="6"/>
        <v>0.74979279823148992</v>
      </c>
      <c r="S31" s="5">
        <f t="shared" si="7"/>
        <v>0.15759567122961962</v>
      </c>
      <c r="T31" s="5">
        <f t="shared" si="8"/>
        <v>0.42819292759959504</v>
      </c>
      <c r="U31" s="5">
        <v>-0.98858988231519496</v>
      </c>
      <c r="V31" s="5">
        <f t="shared" si="9"/>
        <v>15.670522179971368</v>
      </c>
      <c r="W31" s="5">
        <f t="shared" si="5"/>
        <v>78.06183852821502</v>
      </c>
      <c r="X31" s="5">
        <f t="shared" si="10"/>
        <v>19.846150776019336</v>
      </c>
      <c r="Y31" s="5">
        <f t="shared" si="11"/>
        <v>18.858601205555164</v>
      </c>
      <c r="Z31" s="5">
        <f t="shared" si="12"/>
        <v>20.609289627853695</v>
      </c>
      <c r="AA31" s="5">
        <f t="shared" si="13"/>
        <v>4.8106102582909891</v>
      </c>
      <c r="AB31" s="5">
        <f t="shared" si="14"/>
        <v>-0.76313885183435914</v>
      </c>
      <c r="AC31" s="5">
        <f t="shared" si="15"/>
        <v>0.58238090717906399</v>
      </c>
      <c r="AD31" s="5">
        <f t="shared" si="17"/>
        <v>0.12106175223306488</v>
      </c>
      <c r="AE31" s="5">
        <f t="shared" si="16"/>
        <v>0.98876810495769107</v>
      </c>
      <c r="AG31">
        <v>30</v>
      </c>
    </row>
    <row r="32" spans="10:33" x14ac:dyDescent="0.3">
      <c r="J32">
        <v>70</v>
      </c>
      <c r="K32">
        <v>72</v>
      </c>
      <c r="L32" s="3">
        <v>0.82739726027397298</v>
      </c>
      <c r="M32" s="5">
        <f t="shared" si="0"/>
        <v>14.733200530681511</v>
      </c>
      <c r="N32" s="5">
        <f t="shared" si="1"/>
        <v>14.970562748477139</v>
      </c>
      <c r="O32" s="5">
        <f t="shared" si="2"/>
        <v>14.952046389621183</v>
      </c>
      <c r="P32" s="5">
        <f t="shared" si="3"/>
        <v>0.83463960199146803</v>
      </c>
      <c r="Q32" s="5">
        <f t="shared" si="4"/>
        <v>1.8516358855956483E-2</v>
      </c>
      <c r="R32" s="5">
        <f t="shared" si="6"/>
        <v>3.4285554528255808E-4</v>
      </c>
      <c r="S32" s="5">
        <f t="shared" si="7"/>
        <v>4.1078274319178887E-4</v>
      </c>
      <c r="T32" s="5">
        <f t="shared" si="8"/>
        <v>7.5117564179232113E-2</v>
      </c>
      <c r="U32" s="5">
        <v>-1.587679443468359</v>
      </c>
      <c r="V32" s="5">
        <f t="shared" si="9"/>
        <v>14.516901817983264</v>
      </c>
      <c r="W32" s="5">
        <f t="shared" si="5"/>
        <v>68.202011416224707</v>
      </c>
      <c r="X32" s="5">
        <f t="shared" si="10"/>
        <v>18.221990114808602</v>
      </c>
      <c r="Y32" s="5">
        <f t="shared" si="11"/>
        <v>18.5251735980092</v>
      </c>
      <c r="Z32" s="5">
        <f t="shared" si="12"/>
        <v>18.808364192205946</v>
      </c>
      <c r="AA32" s="5">
        <f t="shared" si="13"/>
        <v>0.8342949482526405</v>
      </c>
      <c r="AB32" s="5">
        <f t="shared" si="14"/>
        <v>-0.58637407739734471</v>
      </c>
      <c r="AC32" s="5">
        <f t="shared" si="15"/>
        <v>0.3438345586435872</v>
      </c>
      <c r="AD32" s="5">
        <f t="shared" si="17"/>
        <v>0.41212590267233346</v>
      </c>
      <c r="AE32" s="5">
        <f t="shared" si="16"/>
        <v>0.17148016377710043</v>
      </c>
      <c r="AG32">
        <v>31</v>
      </c>
    </row>
    <row r="33" spans="10:33" x14ac:dyDescent="0.3">
      <c r="J33">
        <v>76</v>
      </c>
      <c r="K33">
        <v>84</v>
      </c>
      <c r="L33" s="3">
        <v>5.9643835616438396</v>
      </c>
      <c r="M33" s="5">
        <f t="shared" si="0"/>
        <v>15.435595774162696</v>
      </c>
      <c r="N33" s="5">
        <f t="shared" si="1"/>
        <v>16.330302779823359</v>
      </c>
      <c r="O33" s="5">
        <f t="shared" si="2"/>
        <v>16.638608199535934</v>
      </c>
      <c r="P33" s="5">
        <f t="shared" si="3"/>
        <v>4.6939687193650492</v>
      </c>
      <c r="Q33" s="5">
        <f t="shared" si="4"/>
        <v>-0.30830541971257475</v>
      </c>
      <c r="R33" s="5">
        <f t="shared" si="6"/>
        <v>9.5052231824146877E-2</v>
      </c>
      <c r="S33" s="5">
        <f t="shared" si="7"/>
        <v>2.024986477477092E-2</v>
      </c>
      <c r="T33" s="5">
        <f t="shared" si="8"/>
        <v>0.42245718474285443</v>
      </c>
      <c r="U33" s="5">
        <v>-0.31753242451353203</v>
      </c>
      <c r="V33" s="5">
        <f t="shared" si="9"/>
        <v>16.432222581738181</v>
      </c>
      <c r="W33" s="5">
        <f t="shared" si="5"/>
        <v>84.936707325684736</v>
      </c>
      <c r="X33" s="5">
        <f t="shared" si="10"/>
        <v>20.927912969495857</v>
      </c>
      <c r="Y33" s="5">
        <f t="shared" si="11"/>
        <v>19.513992692577954</v>
      </c>
      <c r="Z33" s="5">
        <f t="shared" si="12"/>
        <v>21.071226927481231</v>
      </c>
      <c r="AA33" s="5">
        <f t="shared" si="13"/>
        <v>4.7451165166798859</v>
      </c>
      <c r="AB33" s="5">
        <f t="shared" si="14"/>
        <v>-0.14331395798537372</v>
      </c>
      <c r="AC33" s="5">
        <f t="shared" si="15"/>
        <v>2.0538890553433463E-2</v>
      </c>
      <c r="AD33" s="5">
        <f t="shared" si="17"/>
        <v>4.3284270220205964E-3</v>
      </c>
      <c r="AE33" s="5">
        <f t="shared" si="16"/>
        <v>0.97530658566961526</v>
      </c>
      <c r="AG33">
        <v>32</v>
      </c>
    </row>
    <row r="34" spans="10:33" x14ac:dyDescent="0.3">
      <c r="J34">
        <v>66</v>
      </c>
      <c r="K34">
        <v>69</v>
      </c>
      <c r="L34" s="3">
        <v>2.0136986301369899</v>
      </c>
      <c r="M34" s="5">
        <f t="shared" si="0"/>
        <v>14.248076809271922</v>
      </c>
      <c r="N34" s="5">
        <f t="shared" si="1"/>
        <v>14.61324772583615</v>
      </c>
      <c r="O34" s="5">
        <f t="shared" si="2"/>
        <v>14.812535562059185</v>
      </c>
      <c r="P34" s="5">
        <f t="shared" si="3"/>
        <v>1.9142314694449927</v>
      </c>
      <c r="Q34" s="5">
        <f t="shared" si="4"/>
        <v>-0.1992878362230357</v>
      </c>
      <c r="R34" s="5">
        <f t="shared" si="6"/>
        <v>3.9715641666459502E-2</v>
      </c>
      <c r="S34" s="5">
        <f t="shared" si="7"/>
        <v>2.0747564910723441E-2</v>
      </c>
      <c r="T34" s="5">
        <f t="shared" si="8"/>
        <v>0.17228083225004934</v>
      </c>
      <c r="U34" s="5">
        <v>1.9284938553085698</v>
      </c>
      <c r="V34" s="5">
        <f t="shared" si="9"/>
        <v>15.612990226983589</v>
      </c>
      <c r="W34" s="5">
        <f t="shared" si="5"/>
        <v>77.554356183954866</v>
      </c>
      <c r="X34" s="5">
        <f t="shared" si="10"/>
        <v>19.76474193813165</v>
      </c>
      <c r="Y34" s="5">
        <f t="shared" si="11"/>
        <v>17.846063355846798</v>
      </c>
      <c r="Z34" s="5">
        <f t="shared" si="12"/>
        <v>18.579427739618747</v>
      </c>
      <c r="AA34" s="5">
        <f t="shared" si="13"/>
        <v>1.9187855626079062</v>
      </c>
      <c r="AB34" s="5">
        <f t="shared" si="14"/>
        <v>1.1853141985129021</v>
      </c>
      <c r="AC34" s="5">
        <f t="shared" si="15"/>
        <v>1.4049697491962834</v>
      </c>
      <c r="AD34" s="5">
        <f t="shared" si="17"/>
        <v>0.73221821999052716</v>
      </c>
      <c r="AE34" s="5">
        <f t="shared" si="16"/>
        <v>0.39438529889012569</v>
      </c>
      <c r="AG34">
        <v>33</v>
      </c>
    </row>
    <row r="35" spans="10:33" x14ac:dyDescent="0.3">
      <c r="J35">
        <v>89</v>
      </c>
      <c r="K35">
        <v>101</v>
      </c>
      <c r="L35" s="3">
        <v>3.8465753424657501</v>
      </c>
      <c r="M35" s="5">
        <f t="shared" si="0"/>
        <v>16.867962264113206</v>
      </c>
      <c r="N35" s="5">
        <f t="shared" si="1"/>
        <v>18.09975124224178</v>
      </c>
      <c r="O35" s="5">
        <f t="shared" si="2"/>
        <v>17.428780486767703</v>
      </c>
      <c r="P35" s="5">
        <f t="shared" si="3"/>
        <v>3.3441557060800875</v>
      </c>
      <c r="Q35" s="5">
        <f t="shared" si="4"/>
        <v>0.6709707554740767</v>
      </c>
      <c r="R35" s="5">
        <f t="shared" si="6"/>
        <v>0.45020175470145324</v>
      </c>
      <c r="S35" s="5">
        <f t="shared" si="7"/>
        <v>0.13462344288662484</v>
      </c>
      <c r="T35" s="5">
        <f t="shared" si="8"/>
        <v>0.30097401354720787</v>
      </c>
      <c r="U35" s="5">
        <v>0.14063708469903616</v>
      </c>
      <c r="V35" s="5">
        <f t="shared" si="9"/>
        <v>17.50593553641971</v>
      </c>
      <c r="W35" s="5">
        <f t="shared" si="5"/>
        <v>95.120380287740318</v>
      </c>
      <c r="X35" s="5">
        <f t="shared" si="10"/>
        <v>22.464886140301516</v>
      </c>
      <c r="Y35" s="5">
        <f t="shared" si="11"/>
        <v>21.54998010703541</v>
      </c>
      <c r="Z35" s="5">
        <f t="shared" si="12"/>
        <v>22.256771889036003</v>
      </c>
      <c r="AA35" s="5">
        <f t="shared" si="13"/>
        <v>3.3658257671883809</v>
      </c>
      <c r="AB35" s="5">
        <f t="shared" si="14"/>
        <v>0.20811425126551342</v>
      </c>
      <c r="AC35" s="5">
        <f t="shared" si="15"/>
        <v>4.3311541579805254E-2</v>
      </c>
      <c r="AD35" s="5">
        <f t="shared" si="17"/>
        <v>1.2868028405399383E-2</v>
      </c>
      <c r="AE35" s="5">
        <f t="shared" si="16"/>
        <v>0.69180852048964991</v>
      </c>
      <c r="AG35">
        <v>34</v>
      </c>
    </row>
    <row r="36" spans="10:33" x14ac:dyDescent="0.3">
      <c r="J36">
        <v>68</v>
      </c>
      <c r="K36">
        <v>74</v>
      </c>
      <c r="L36" s="3">
        <v>0.78082191780821897</v>
      </c>
      <c r="M36" s="5">
        <f t="shared" si="0"/>
        <v>14.492422502470642</v>
      </c>
      <c r="N36" s="5">
        <f t="shared" si="1"/>
        <v>15.204650534085253</v>
      </c>
      <c r="O36" s="5">
        <f t="shared" si="2"/>
        <v>14.708647192554812</v>
      </c>
      <c r="P36" s="5">
        <f t="shared" si="3"/>
        <v>0.78951461206426676</v>
      </c>
      <c r="Q36" s="5">
        <f t="shared" si="4"/>
        <v>0.49600334153044123</v>
      </c>
      <c r="R36" s="5">
        <f t="shared" si="6"/>
        <v>0.24601931480936354</v>
      </c>
      <c r="S36" s="5">
        <f t="shared" si="7"/>
        <v>0.31160831104331416</v>
      </c>
      <c r="T36" s="5">
        <f t="shared" si="8"/>
        <v>7.1056315085784E-2</v>
      </c>
      <c r="U36" s="5">
        <v>0.84408785752548798</v>
      </c>
      <c r="V36" s="5">
        <f t="shared" si="9"/>
        <v>14.933650547445058</v>
      </c>
      <c r="W36" s="5">
        <f t="shared" si="5"/>
        <v>71.687130215746578</v>
      </c>
      <c r="X36" s="5">
        <f t="shared" si="10"/>
        <v>18.806700769519107</v>
      </c>
      <c r="Y36" s="5">
        <f t="shared" si="11"/>
        <v>18.187717440313751</v>
      </c>
      <c r="Z36" s="5">
        <f t="shared" si="12"/>
        <v>18.467891840027132</v>
      </c>
      <c r="AA36" s="5">
        <f t="shared" si="13"/>
        <v>0.78910031003766257</v>
      </c>
      <c r="AB36" s="5">
        <f t="shared" si="14"/>
        <v>0.33880892949197516</v>
      </c>
      <c r="AC36" s="5">
        <f t="shared" si="15"/>
        <v>0.1147914907034982</v>
      </c>
      <c r="AD36" s="5">
        <f t="shared" si="17"/>
        <v>0.14547135420339574</v>
      </c>
      <c r="AE36" s="5">
        <f t="shared" si="16"/>
        <v>0.16219090225252464</v>
      </c>
      <c r="AG36">
        <v>35</v>
      </c>
    </row>
    <row r="37" spans="10:33" x14ac:dyDescent="0.3">
      <c r="J37">
        <v>83</v>
      </c>
      <c r="K37">
        <v>115</v>
      </c>
      <c r="L37" s="3">
        <v>3.7671232876712302</v>
      </c>
      <c r="M37" s="5">
        <f t="shared" si="0"/>
        <v>16.220867158288598</v>
      </c>
      <c r="N37" s="5">
        <f t="shared" si="1"/>
        <v>19.447610589527216</v>
      </c>
      <c r="O37" s="5">
        <f t="shared" si="2"/>
        <v>16.88488393190687</v>
      </c>
      <c r="P37" s="5">
        <f t="shared" si="3"/>
        <v>3.2875856573505611</v>
      </c>
      <c r="Q37" s="5">
        <f t="shared" si="4"/>
        <v>2.5627266576203453</v>
      </c>
      <c r="R37" s="5">
        <f t="shared" si="6"/>
        <v>6.5675679216779468</v>
      </c>
      <c r="S37" s="5">
        <f t="shared" si="7"/>
        <v>1.9976872410894677</v>
      </c>
      <c r="T37" s="5">
        <f t="shared" si="8"/>
        <v>0.29588270916155046</v>
      </c>
      <c r="U37" s="5">
        <v>0.21800878954544531</v>
      </c>
      <c r="V37" s="5">
        <f t="shared" si="9"/>
        <v>17.003470034748403</v>
      </c>
      <c r="W37" s="5">
        <f t="shared" si="5"/>
        <v>90.282968340395115</v>
      </c>
      <c r="X37" s="5">
        <f t="shared" si="10"/>
        <v>21.743902534974222</v>
      </c>
      <c r="Y37" s="5">
        <f t="shared" si="11"/>
        <v>20.627019572931491</v>
      </c>
      <c r="Z37" s="5">
        <f t="shared" si="12"/>
        <v>21.475577769703236</v>
      </c>
      <c r="AA37" s="5">
        <f t="shared" si="13"/>
        <v>3.3083223617660757</v>
      </c>
      <c r="AB37" s="5">
        <f t="shared" si="14"/>
        <v>0.26832476527098592</v>
      </c>
      <c r="AC37" s="5">
        <f t="shared" si="15"/>
        <v>7.1998179657729686E-2</v>
      </c>
      <c r="AD37" s="5">
        <f t="shared" si="17"/>
        <v>2.1762746124683881E-2</v>
      </c>
      <c r="AE37" s="5">
        <f t="shared" si="16"/>
        <v>0.67998932704947601</v>
      </c>
      <c r="AG37">
        <v>36</v>
      </c>
    </row>
    <row r="38" spans="10:33" x14ac:dyDescent="0.3">
      <c r="J38">
        <v>71</v>
      </c>
      <c r="K38">
        <v>76</v>
      </c>
      <c r="L38" s="3">
        <v>1.83835616438356</v>
      </c>
      <c r="M38" s="5">
        <f t="shared" si="0"/>
        <v>14.852299546352718</v>
      </c>
      <c r="N38" s="5">
        <f t="shared" si="1"/>
        <v>15.435595774162696</v>
      </c>
      <c r="O38" s="5">
        <f t="shared" si="2"/>
        <v>15.315520748701882</v>
      </c>
      <c r="P38" s="5">
        <f t="shared" si="3"/>
        <v>1.7628164193359752</v>
      </c>
      <c r="Q38" s="5">
        <f t="shared" si="4"/>
        <v>0.12007502546081383</v>
      </c>
      <c r="R38" s="5">
        <f t="shared" si="6"/>
        <v>1.441801173941509E-2</v>
      </c>
      <c r="S38" s="5">
        <f t="shared" si="7"/>
        <v>8.1789638338211779E-3</v>
      </c>
      <c r="T38" s="5">
        <f t="shared" si="8"/>
        <v>0.15865347774023777</v>
      </c>
      <c r="U38" s="5">
        <v>0.54493131934779504</v>
      </c>
      <c r="V38" s="5">
        <f t="shared" si="9"/>
        <v>15.532574135848115</v>
      </c>
      <c r="W38" s="5">
        <f t="shared" si="5"/>
        <v>76.847788957252575</v>
      </c>
      <c r="X38" s="5">
        <f t="shared" si="10"/>
        <v>19.651022658322852</v>
      </c>
      <c r="Y38" s="5">
        <f t="shared" si="11"/>
        <v>18.692380839736845</v>
      </c>
      <c r="Z38" s="5">
        <f t="shared" si="12"/>
        <v>19.292060203428285</v>
      </c>
      <c r="AA38" s="5">
        <f t="shared" si="13"/>
        <v>1.7662948116008799</v>
      </c>
      <c r="AB38" s="5">
        <f t="shared" si="14"/>
        <v>0.35896245489456646</v>
      </c>
      <c r="AC38" s="5">
        <f t="shared" si="15"/>
        <v>0.12885404402393366</v>
      </c>
      <c r="AD38" s="5">
        <f t="shared" si="17"/>
        <v>7.2951606480204115E-2</v>
      </c>
      <c r="AE38" s="5">
        <f t="shared" si="16"/>
        <v>0.36304249978539055</v>
      </c>
      <c r="AG38">
        <v>37</v>
      </c>
    </row>
    <row r="39" spans="10:33" x14ac:dyDescent="0.3">
      <c r="J39">
        <v>70</v>
      </c>
      <c r="K39">
        <v>72</v>
      </c>
      <c r="L39" s="3">
        <v>0.87671232876712302</v>
      </c>
      <c r="M39" s="5">
        <f t="shared" si="0"/>
        <v>14.733200530681511</v>
      </c>
      <c r="N39" s="5">
        <f t="shared" si="1"/>
        <v>14.970562748477139</v>
      </c>
      <c r="O39" s="5">
        <f t="shared" si="2"/>
        <v>14.964799215316221</v>
      </c>
      <c r="P39" s="5">
        <f t="shared" si="3"/>
        <v>0.88218458090066443</v>
      </c>
      <c r="Q39" s="5">
        <f t="shared" si="4"/>
        <v>5.763533160918044E-3</v>
      </c>
      <c r="R39" s="5">
        <f t="shared" si="6"/>
        <v>3.321831449700194E-5</v>
      </c>
      <c r="S39" s="5">
        <f t="shared" si="7"/>
        <v>3.7654607908798152E-5</v>
      </c>
      <c r="T39" s="5">
        <f t="shared" si="8"/>
        <v>7.9396612281059792E-2</v>
      </c>
      <c r="U39" s="5">
        <v>-0.51071516421452301</v>
      </c>
      <c r="V39" s="5">
        <f t="shared" si="9"/>
        <v>14.820892937792763</v>
      </c>
      <c r="W39" s="5">
        <f t="shared" si="5"/>
        <v>70.73560980617161</v>
      </c>
      <c r="X39" s="5">
        <f t="shared" si="10"/>
        <v>18.648269663400129</v>
      </c>
      <c r="Y39" s="5">
        <f t="shared" si="11"/>
        <v>18.5251735980092</v>
      </c>
      <c r="Z39" s="5">
        <f t="shared" si="12"/>
        <v>18.82488456490405</v>
      </c>
      <c r="AA39" s="5">
        <f t="shared" si="13"/>
        <v>0.88192458132334117</v>
      </c>
      <c r="AB39" s="5">
        <f t="shared" si="14"/>
        <v>-0.17661490150392112</v>
      </c>
      <c r="AC39" s="5">
        <f t="shared" si="15"/>
        <v>3.1192823433239758E-2</v>
      </c>
      <c r="AD39" s="5">
        <f t="shared" si="17"/>
        <v>3.5369037323389328E-2</v>
      </c>
      <c r="AE39" s="5">
        <f t="shared" si="16"/>
        <v>0.1812699117513788</v>
      </c>
      <c r="AG39">
        <v>38</v>
      </c>
    </row>
    <row r="40" spans="10:33" x14ac:dyDescent="0.3">
      <c r="J40">
        <v>82</v>
      </c>
      <c r="K40">
        <v>83</v>
      </c>
      <c r="L40" s="3">
        <v>0.82465753424657495</v>
      </c>
      <c r="M40" s="5">
        <f t="shared" si="0"/>
        <v>16.110770276274835</v>
      </c>
      <c r="N40" s="5">
        <f t="shared" si="1"/>
        <v>16.220867158288598</v>
      </c>
      <c r="O40" s="5">
        <f t="shared" si="2"/>
        <v>16.271851529219919</v>
      </c>
      <c r="P40" s="5">
        <f t="shared" si="3"/>
        <v>0.83199115499731358</v>
      </c>
      <c r="Q40" s="5">
        <f t="shared" si="4"/>
        <v>-5.098437093132091E-2</v>
      </c>
      <c r="R40" s="5">
        <f t="shared" si="6"/>
        <v>2.5994060792625204E-3</v>
      </c>
      <c r="S40" s="5">
        <f t="shared" si="7"/>
        <v>3.1243193676390871E-3</v>
      </c>
      <c r="T40" s="5">
        <f t="shared" si="8"/>
        <v>7.4879203949758222E-2</v>
      </c>
      <c r="U40" s="5">
        <v>1.5410456598301165</v>
      </c>
      <c r="V40" s="5">
        <f t="shared" si="9"/>
        <v>16.693544261362177</v>
      </c>
      <c r="W40" s="5">
        <f t="shared" si="5"/>
        <v>87.362149262876699</v>
      </c>
      <c r="X40" s="5">
        <f t="shared" si="10"/>
        <v>21.30070091531671</v>
      </c>
      <c r="Y40" s="5">
        <f t="shared" si="11"/>
        <v>20.470501491325908</v>
      </c>
      <c r="Z40" s="5">
        <f t="shared" si="12"/>
        <v>20.676002310774141</v>
      </c>
      <c r="AA40" s="5">
        <f t="shared" si="13"/>
        <v>0.83164212626904999</v>
      </c>
      <c r="AB40" s="5">
        <f t="shared" si="14"/>
        <v>0.62469860454256931</v>
      </c>
      <c r="AC40" s="5">
        <f t="shared" si="15"/>
        <v>0.3902483465174334</v>
      </c>
      <c r="AD40" s="5">
        <f t="shared" si="17"/>
        <v>0.46925033519908732</v>
      </c>
      <c r="AE40" s="5">
        <f t="shared" si="16"/>
        <v>0.17093490535360123</v>
      </c>
      <c r="AG40">
        <v>39</v>
      </c>
    </row>
    <row r="41" spans="10:33" x14ac:dyDescent="0.3">
      <c r="J41">
        <v>59</v>
      </c>
      <c r="K41">
        <v>61</v>
      </c>
      <c r="L41" s="3">
        <v>5.0712328767123296</v>
      </c>
      <c r="M41" s="5">
        <f t="shared" si="0"/>
        <v>13.362291495737216</v>
      </c>
      <c r="N41" s="5">
        <f t="shared" si="1"/>
        <v>13.620499351813308</v>
      </c>
      <c r="O41" s="5">
        <f t="shared" si="2"/>
        <v>14.882599689259838</v>
      </c>
      <c r="P41" s="5">
        <f t="shared" si="3"/>
        <v>4.1602298067267149</v>
      </c>
      <c r="Q41" s="5">
        <f t="shared" si="4"/>
        <v>-1.2621003374465296</v>
      </c>
      <c r="R41" s="5">
        <f t="shared" si="6"/>
        <v>1.592897261782644</v>
      </c>
      <c r="S41" s="5">
        <f t="shared" si="7"/>
        <v>0.38288684418516339</v>
      </c>
      <c r="T41" s="5">
        <f t="shared" si="8"/>
        <v>0.37442068260540434</v>
      </c>
      <c r="U41" s="5">
        <v>1.839281681813916E-2</v>
      </c>
      <c r="V41" s="5">
        <f t="shared" si="9"/>
        <v>14.893854239932788</v>
      </c>
      <c r="W41" s="5">
        <f t="shared" si="5"/>
        <v>71.350577770023747</v>
      </c>
      <c r="X41" s="5">
        <f t="shared" si="10"/>
        <v>18.75076533869219</v>
      </c>
      <c r="Y41" s="5">
        <f t="shared" si="11"/>
        <v>16.614460217240875</v>
      </c>
      <c r="Z41" s="5">
        <f t="shared" si="12"/>
        <v>18.602323321995637</v>
      </c>
      <c r="AA41" s="5">
        <f t="shared" si="13"/>
        <v>4.1979875750770299</v>
      </c>
      <c r="AB41" s="5">
        <f t="shared" si="14"/>
        <v>0.14844201669655277</v>
      </c>
      <c r="AC41" s="5">
        <f t="shared" si="15"/>
        <v>2.2035032320939653E-2</v>
      </c>
      <c r="AD41" s="5">
        <f t="shared" si="17"/>
        <v>5.2489512955586409E-3</v>
      </c>
      <c r="AE41" s="5">
        <f t="shared" si="16"/>
        <v>0.86285024069263683</v>
      </c>
      <c r="AG41">
        <v>40</v>
      </c>
    </row>
    <row r="42" spans="10:33" x14ac:dyDescent="0.3">
      <c r="J42">
        <v>85</v>
      </c>
      <c r="K42">
        <v>86</v>
      </c>
      <c r="L42" s="3">
        <v>0.89041095890411004</v>
      </c>
      <c r="M42" s="5">
        <f t="shared" si="0"/>
        <v>16.439088914585774</v>
      </c>
      <c r="N42" s="5">
        <f t="shared" si="1"/>
        <v>16.547236990991408</v>
      </c>
      <c r="O42" s="5">
        <f t="shared" si="2"/>
        <v>16.59806521715803</v>
      </c>
      <c r="P42" s="5">
        <f t="shared" si="3"/>
        <v>0.89534888823785319</v>
      </c>
      <c r="Q42" s="5">
        <f t="shared" si="4"/>
        <v>-5.0828226166622414E-2</v>
      </c>
      <c r="R42" s="5">
        <f t="shared" si="6"/>
        <v>2.5835085752453197E-3</v>
      </c>
      <c r="S42" s="5">
        <f t="shared" si="7"/>
        <v>2.8854769455624765E-3</v>
      </c>
      <c r="T42" s="5">
        <f t="shared" si="8"/>
        <v>8.0581399941406784E-2</v>
      </c>
      <c r="U42" s="5">
        <v>0.24574770409311408</v>
      </c>
      <c r="V42" s="5">
        <f t="shared" si="9"/>
        <v>16.667825281609627</v>
      </c>
      <c r="W42" s="5">
        <f t="shared" si="5"/>
        <v>87.121925186175886</v>
      </c>
      <c r="X42" s="5">
        <f t="shared" si="10"/>
        <v>21.263974486556819</v>
      </c>
      <c r="Y42" s="5">
        <f t="shared" si="11"/>
        <v>20.937697398756594</v>
      </c>
      <c r="Z42" s="5">
        <f t="shared" si="12"/>
        <v>21.139354352736095</v>
      </c>
      <c r="AA42" s="5">
        <f t="shared" si="13"/>
        <v>0.89511438023064738</v>
      </c>
      <c r="AB42" s="5">
        <f t="shared" si="14"/>
        <v>0.12462013382072357</v>
      </c>
      <c r="AC42" s="5">
        <f t="shared" si="15"/>
        <v>1.553017775349505E-2</v>
      </c>
      <c r="AD42" s="5">
        <f t="shared" si="17"/>
        <v>1.7349936607535376E-2</v>
      </c>
      <c r="AE42" s="5">
        <f t="shared" si="16"/>
        <v>0.18398093005677427</v>
      </c>
      <c r="AG42">
        <v>41</v>
      </c>
    </row>
    <row r="43" spans="10:33" x14ac:dyDescent="0.3">
      <c r="J43">
        <v>80</v>
      </c>
      <c r="K43">
        <v>90</v>
      </c>
      <c r="L43" s="3">
        <v>2.86301369863014</v>
      </c>
      <c r="M43" s="5">
        <f t="shared" si="0"/>
        <v>15.888543819998318</v>
      </c>
      <c r="N43" s="5">
        <f t="shared" si="1"/>
        <v>16.973665961010276</v>
      </c>
      <c r="O43" s="5">
        <f t="shared" si="2"/>
        <v>16.450084277792566</v>
      </c>
      <c r="P43" s="5">
        <f t="shared" si="3"/>
        <v>2.6103073654436875</v>
      </c>
      <c r="Q43" s="5">
        <f t="shared" si="4"/>
        <v>0.52358168321771004</v>
      </c>
      <c r="R43" s="5">
        <f t="shared" si="6"/>
        <v>0.27413777900109049</v>
      </c>
      <c r="S43" s="5">
        <f t="shared" si="7"/>
        <v>0.10502126402056636</v>
      </c>
      <c r="T43" s="5">
        <f t="shared" si="8"/>
        <v>0.23492766288993186</v>
      </c>
      <c r="U43" s="5">
        <v>-0.62316380633817969</v>
      </c>
      <c r="V43" s="5">
        <f t="shared" si="9"/>
        <v>16.148040912457073</v>
      </c>
      <c r="W43" s="5">
        <f t="shared" si="5"/>
        <v>82.337847240053947</v>
      </c>
      <c r="X43" s="5">
        <f t="shared" si="10"/>
        <v>20.523469962028045</v>
      </c>
      <c r="Y43" s="5">
        <f t="shared" si="11"/>
        <v>20.155038330960835</v>
      </c>
      <c r="Z43" s="5">
        <f t="shared" si="12"/>
        <v>20.875515720489595</v>
      </c>
      <c r="AA43" s="5">
        <f t="shared" si="13"/>
        <v>2.6215617482359415</v>
      </c>
      <c r="AB43" s="5">
        <f t="shared" si="14"/>
        <v>-0.35204575846154995</v>
      </c>
      <c r="AC43" s="5">
        <f t="shared" si="15"/>
        <v>0.12393621605076797</v>
      </c>
      <c r="AD43" s="5">
        <f t="shared" si="17"/>
        <v>4.7275718809280429E-2</v>
      </c>
      <c r="AE43" s="5">
        <f t="shared" si="16"/>
        <v>0.53883322544480983</v>
      </c>
      <c r="AG43">
        <v>42</v>
      </c>
    </row>
    <row r="44" spans="10:33" x14ac:dyDescent="0.3">
      <c r="J44">
        <v>91</v>
      </c>
      <c r="K44">
        <v>106</v>
      </c>
      <c r="L44" s="3">
        <v>2.7671232876712302</v>
      </c>
      <c r="M44" s="5">
        <f t="shared" si="0"/>
        <v>17.078784028338912</v>
      </c>
      <c r="N44" s="5">
        <f t="shared" si="1"/>
        <v>18.591260281974002</v>
      </c>
      <c r="O44" s="5">
        <f t="shared" si="2"/>
        <v>17.465325848731286</v>
      </c>
      <c r="P44" s="5">
        <f t="shared" si="3"/>
        <v>2.53472094997292</v>
      </c>
      <c r="Q44" s="5">
        <f t="shared" si="4"/>
        <v>1.1259344332427155</v>
      </c>
      <c r="R44" s="5">
        <f t="shared" si="6"/>
        <v>1.2677283479615948</v>
      </c>
      <c r="S44" s="5">
        <f t="shared" si="7"/>
        <v>0.50014513352057111</v>
      </c>
      <c r="T44" s="5">
        <f t="shared" si="8"/>
        <v>0.2281248854975628</v>
      </c>
      <c r="U44" s="5">
        <v>-0.37987453733265608</v>
      </c>
      <c r="V44" s="5">
        <f t="shared" si="9"/>
        <v>17.283888573129765</v>
      </c>
      <c r="W44" s="5">
        <f t="shared" si="5"/>
        <v>92.967089625221178</v>
      </c>
      <c r="X44" s="5">
        <f t="shared" si="10"/>
        <v>22.145902991995008</v>
      </c>
      <c r="Y44" s="5">
        <f t="shared" si="11"/>
        <v>21.851778333860132</v>
      </c>
      <c r="Z44" s="5">
        <f t="shared" si="12"/>
        <v>22.335292280242836</v>
      </c>
      <c r="AA44" s="5">
        <f t="shared" si="13"/>
        <v>2.54510346793609</v>
      </c>
      <c r="AB44" s="5">
        <f t="shared" si="14"/>
        <v>-0.18938928824782764</v>
      </c>
      <c r="AC44" s="5">
        <f t="shared" si="15"/>
        <v>3.5868302503018742E-2</v>
      </c>
      <c r="AD44" s="5">
        <f t="shared" si="17"/>
        <v>1.409306260232538E-2</v>
      </c>
      <c r="AE44" s="5">
        <f t="shared" si="16"/>
        <v>0.52311806564983088</v>
      </c>
      <c r="AG44">
        <v>43</v>
      </c>
    </row>
    <row r="45" spans="10:33" x14ac:dyDescent="0.3">
      <c r="J45">
        <v>57</v>
      </c>
      <c r="K45">
        <v>72</v>
      </c>
      <c r="L45" s="3">
        <v>5.7808219178082201</v>
      </c>
      <c r="M45" s="5">
        <f t="shared" si="0"/>
        <v>13.0996688705415</v>
      </c>
      <c r="N45" s="5">
        <f t="shared" si="1"/>
        <v>14.970562748477139</v>
      </c>
      <c r="O45" s="5">
        <f t="shared" si="2"/>
        <v>14.87027526526731</v>
      </c>
      <c r="P45" s="5">
        <f t="shared" si="3"/>
        <v>4.5882301342253999</v>
      </c>
      <c r="Q45" s="5">
        <f t="shared" si="4"/>
        <v>0.10028748320982928</v>
      </c>
      <c r="R45" s="5">
        <f t="shared" si="6"/>
        <v>1.005757928856179E-2</v>
      </c>
      <c r="S45" s="5">
        <f t="shared" si="7"/>
        <v>2.1920389767588985E-3</v>
      </c>
      <c r="T45" s="5">
        <f t="shared" si="8"/>
        <v>0.41294071208028599</v>
      </c>
      <c r="U45" s="5">
        <v>0.51591784261803986</v>
      </c>
      <c r="V45" s="5">
        <f t="shared" si="9"/>
        <v>15.201806460268672</v>
      </c>
      <c r="W45" s="5">
        <f t="shared" si="5"/>
        <v>73.975536374135245</v>
      </c>
      <c r="X45" s="5">
        <f t="shared" si="10"/>
        <v>19.184150014301284</v>
      </c>
      <c r="Y45" s="5">
        <f t="shared" si="11"/>
        <v>16.251450120949276</v>
      </c>
      <c r="Z45" s="5">
        <f t="shared" si="12"/>
        <v>18.569519390441698</v>
      </c>
      <c r="AA45" s="5">
        <f t="shared" si="13"/>
        <v>4.6365318279371772</v>
      </c>
      <c r="AB45" s="5">
        <f t="shared" si="14"/>
        <v>0.61463062385958622</v>
      </c>
      <c r="AC45" s="5">
        <f t="shared" si="15"/>
        <v>0.37777080378602418</v>
      </c>
      <c r="AD45" s="5">
        <f t="shared" si="17"/>
        <v>8.1477021576728148E-2</v>
      </c>
      <c r="AE45" s="5">
        <f t="shared" si="16"/>
        <v>0.95298819545487956</v>
      </c>
      <c r="AG45">
        <v>44</v>
      </c>
    </row>
    <row r="46" spans="10:33" x14ac:dyDescent="0.3">
      <c r="J46">
        <v>83</v>
      </c>
      <c r="K46">
        <v>95</v>
      </c>
      <c r="L46" s="3">
        <v>5.7890410958904104</v>
      </c>
      <c r="M46" s="5">
        <f t="shared" si="0"/>
        <v>16.220867158288598</v>
      </c>
      <c r="N46" s="5">
        <f t="shared" si="1"/>
        <v>17.493588689617926</v>
      </c>
      <c r="O46" s="5">
        <f t="shared" si="2"/>
        <v>17.191766642577115</v>
      </c>
      <c r="P46" s="5">
        <f t="shared" si="3"/>
        <v>4.5930074015165054</v>
      </c>
      <c r="Q46" s="5">
        <f t="shared" si="4"/>
        <v>0.30182204704081173</v>
      </c>
      <c r="R46" s="5">
        <f t="shared" si="6"/>
        <v>9.109654807990597E-2</v>
      </c>
      <c r="S46" s="5">
        <f t="shared" si="7"/>
        <v>1.9833747285020263E-2</v>
      </c>
      <c r="T46" s="5">
        <f t="shared" si="8"/>
        <v>0.41337066613648549</v>
      </c>
      <c r="U46" s="5">
        <v>-0.73410897495685135</v>
      </c>
      <c r="V46" s="5">
        <f t="shared" si="9"/>
        <v>16.719779290432832</v>
      </c>
      <c r="W46" s="5">
        <f t="shared" si="5"/>
        <v>87.607534170629492</v>
      </c>
      <c r="X46" s="5">
        <f t="shared" si="10"/>
        <v>21.338172558843173</v>
      </c>
      <c r="Y46" s="5">
        <f t="shared" si="11"/>
        <v>20.627019572931491</v>
      </c>
      <c r="Z46" s="5">
        <f t="shared" si="12"/>
        <v>21.870601140726954</v>
      </c>
      <c r="AA46" s="5">
        <f t="shared" si="13"/>
        <v>4.6414355662746498</v>
      </c>
      <c r="AB46" s="5">
        <f t="shared" si="14"/>
        <v>-0.5324285818837815</v>
      </c>
      <c r="AC46" s="5">
        <f t="shared" si="15"/>
        <v>0.28348019480677461</v>
      </c>
      <c r="AD46" s="5">
        <f t="shared" si="17"/>
        <v>6.1075973318811788E-2</v>
      </c>
      <c r="AE46" s="5">
        <f t="shared" si="16"/>
        <v>0.95399610501371246</v>
      </c>
      <c r="AG46">
        <v>45</v>
      </c>
    </row>
    <row r="47" spans="10:33" x14ac:dyDescent="0.3">
      <c r="J47">
        <v>49</v>
      </c>
      <c r="K47">
        <v>86</v>
      </c>
      <c r="L47" s="3">
        <v>6</v>
      </c>
      <c r="M47" s="5">
        <f t="shared" si="0"/>
        <v>12</v>
      </c>
      <c r="N47" s="5">
        <f t="shared" si="1"/>
        <v>16.547236990991408</v>
      </c>
      <c r="O47" s="5">
        <f t="shared" si="2"/>
        <v>14.119264874999995</v>
      </c>
      <c r="P47" s="5">
        <f t="shared" si="3"/>
        <v>4.7142555111524409</v>
      </c>
      <c r="Q47" s="5">
        <f t="shared" si="4"/>
        <v>2.4279721159914125</v>
      </c>
      <c r="R47" s="5">
        <f t="shared" si="6"/>
        <v>5.8950485960318169</v>
      </c>
      <c r="S47" s="5">
        <f t="shared" si="7"/>
        <v>1.2504728651397856</v>
      </c>
      <c r="T47" s="5">
        <f t="shared" si="8"/>
        <v>0.42428299600371966</v>
      </c>
      <c r="U47" s="5">
        <v>0.53145648348915731</v>
      </c>
      <c r="V47" s="5">
        <f t="shared" si="9"/>
        <v>14.465439733239025</v>
      </c>
      <c r="W47" s="5">
        <f t="shared" si="5"/>
        <v>67.777676402231592</v>
      </c>
      <c r="X47" s="5">
        <f t="shared" si="10"/>
        <v>18.14994916090064</v>
      </c>
      <c r="Y47" s="5">
        <f t="shared" si="11"/>
        <v>14.742527023914628</v>
      </c>
      <c r="Z47" s="5">
        <f t="shared" si="12"/>
        <v>17.519436772406763</v>
      </c>
      <c r="AA47" s="5">
        <f t="shared" si="13"/>
        <v>4.765960656864177</v>
      </c>
      <c r="AB47" s="5">
        <f t="shared" si="14"/>
        <v>0.63051238849387659</v>
      </c>
      <c r="AC47" s="5">
        <f t="shared" si="15"/>
        <v>0.39754587204425318</v>
      </c>
      <c r="AD47" s="5">
        <f t="shared" si="17"/>
        <v>8.3413586612740398E-2</v>
      </c>
      <c r="AE47" s="5">
        <f t="shared" si="16"/>
        <v>0.97959086975893084</v>
      </c>
      <c r="AG47">
        <v>46</v>
      </c>
    </row>
    <row r="48" spans="10:33" x14ac:dyDescent="0.3">
      <c r="J48">
        <v>85</v>
      </c>
      <c r="K48">
        <v>96</v>
      </c>
      <c r="L48" s="3">
        <v>3.6657534246575301</v>
      </c>
      <c r="M48" s="5">
        <f t="shared" si="0"/>
        <v>16.439088914585774</v>
      </c>
      <c r="N48" s="5">
        <f t="shared" si="1"/>
        <v>17.595917942265423</v>
      </c>
      <c r="O48" s="5">
        <f t="shared" si="2"/>
        <v>17.049461000292258</v>
      </c>
      <c r="P48" s="5">
        <f t="shared" si="3"/>
        <v>3.2147374122490446</v>
      </c>
      <c r="Q48" s="5">
        <f t="shared" si="4"/>
        <v>0.5464569419731653</v>
      </c>
      <c r="R48" s="5">
        <f t="shared" si="6"/>
        <v>0.29861518943066334</v>
      </c>
      <c r="S48" s="5">
        <f t="shared" si="7"/>
        <v>9.2889449786118239E-2</v>
      </c>
      <c r="T48" s="5">
        <f t="shared" si="8"/>
        <v>0.28932636710241399</v>
      </c>
      <c r="U48" s="5">
        <v>0.53256742130725898</v>
      </c>
      <c r="V48" s="5">
        <f t="shared" si="9"/>
        <v>17.335924044502629</v>
      </c>
      <c r="W48" s="5">
        <f t="shared" si="5"/>
        <v>93.469489663693736</v>
      </c>
      <c r="X48" s="5">
        <f t="shared" si="10"/>
        <v>22.220602633852295</v>
      </c>
      <c r="Y48" s="5">
        <f t="shared" si="11"/>
        <v>20.937697398756594</v>
      </c>
      <c r="Z48" s="5">
        <f t="shared" si="12"/>
        <v>21.714492386021142</v>
      </c>
      <c r="AA48" s="5">
        <f t="shared" si="13"/>
        <v>3.2343052368048735</v>
      </c>
      <c r="AB48" s="5">
        <f t="shared" si="14"/>
        <v>0.50611024783115255</v>
      </c>
      <c r="AC48" s="5">
        <f t="shared" si="15"/>
        <v>0.25614758295971063</v>
      </c>
      <c r="AD48" s="5">
        <f t="shared" si="17"/>
        <v>7.9197096193912533E-2</v>
      </c>
      <c r="AE48" s="5">
        <f t="shared" si="16"/>
        <v>0.66477591992380614</v>
      </c>
      <c r="AG48">
        <v>47</v>
      </c>
    </row>
    <row r="49" spans="10:33" x14ac:dyDescent="0.3">
      <c r="J49">
        <v>83</v>
      </c>
      <c r="K49">
        <v>89</v>
      </c>
      <c r="L49" s="3">
        <v>0.76986301369862997</v>
      </c>
      <c r="M49" s="5">
        <f t="shared" si="0"/>
        <v>16.220867158288598</v>
      </c>
      <c r="N49" s="5">
        <f t="shared" si="1"/>
        <v>16.867962264113206</v>
      </c>
      <c r="O49" s="5">
        <f t="shared" si="2"/>
        <v>16.367192496960779</v>
      </c>
      <c r="P49" s="5">
        <f t="shared" si="3"/>
        <v>0.77886559670891831</v>
      </c>
      <c r="Q49" s="5">
        <f t="shared" si="4"/>
        <v>0.50076976715242694</v>
      </c>
      <c r="R49" s="5">
        <f t="shared" si="6"/>
        <v>0.25077035969389588</v>
      </c>
      <c r="S49" s="5">
        <f t="shared" si="7"/>
        <v>0.32196872060278597</v>
      </c>
      <c r="T49" s="5">
        <f t="shared" si="8"/>
        <v>7.0097903703802644E-2</v>
      </c>
      <c r="U49" s="5">
        <v>1.2218086278001941</v>
      </c>
      <c r="V49" s="5">
        <f t="shared" si="9"/>
        <v>16.69067865563655</v>
      </c>
      <c r="W49" s="5">
        <f t="shared" si="5"/>
        <v>87.335367152066922</v>
      </c>
      <c r="X49" s="5">
        <f t="shared" si="10"/>
        <v>21.296608461853374</v>
      </c>
      <c r="Y49" s="5">
        <f t="shared" si="11"/>
        <v>20.627019572931491</v>
      </c>
      <c r="Z49" s="5">
        <f t="shared" si="12"/>
        <v>20.813346878584184</v>
      </c>
      <c r="AA49" s="5">
        <f t="shared" si="13"/>
        <v>0.77843637194932891</v>
      </c>
      <c r="AB49" s="5">
        <f t="shared" si="14"/>
        <v>0.48326158326919</v>
      </c>
      <c r="AC49" s="5">
        <f t="shared" si="15"/>
        <v>0.23354175786384426</v>
      </c>
      <c r="AD49" s="5">
        <f t="shared" si="17"/>
        <v>0.30001393341760024</v>
      </c>
      <c r="AE49" s="5">
        <f t="shared" si="16"/>
        <v>0.15999904689762134</v>
      </c>
      <c r="AG49">
        <v>48</v>
      </c>
    </row>
    <row r="50" spans="10:33" x14ac:dyDescent="0.3">
      <c r="J50">
        <v>60</v>
      </c>
      <c r="K50">
        <v>65</v>
      </c>
      <c r="L50" s="3">
        <v>1.8082191780821899</v>
      </c>
      <c r="M50" s="5">
        <f t="shared" si="0"/>
        <v>13.491933384829668</v>
      </c>
      <c r="N50" s="5">
        <f t="shared" si="1"/>
        <v>14.124515496597098</v>
      </c>
      <c r="O50" s="5">
        <f t="shared" si="2"/>
        <v>14.06840643307314</v>
      </c>
      <c r="P50" s="5">
        <f t="shared" si="3"/>
        <v>1.7365165606395623</v>
      </c>
      <c r="Q50" s="5">
        <f t="shared" si="4"/>
        <v>5.6109063523958724E-2</v>
      </c>
      <c r="R50" s="5">
        <f t="shared" si="6"/>
        <v>3.1482270095356353E-3</v>
      </c>
      <c r="S50" s="5">
        <f t="shared" si="7"/>
        <v>1.8129553618401067E-3</v>
      </c>
      <c r="T50" s="5">
        <f t="shared" si="8"/>
        <v>0.1562864904575606</v>
      </c>
      <c r="U50" s="5">
        <v>-0.78289525884789835</v>
      </c>
      <c r="V50" s="5">
        <f t="shared" si="9"/>
        <v>13.758903775529268</v>
      </c>
      <c r="W50" s="5">
        <f t="shared" si="5"/>
        <v>62.085762051597648</v>
      </c>
      <c r="X50" s="5">
        <f t="shared" si="10"/>
        <v>17.164551175798699</v>
      </c>
      <c r="Y50" s="5">
        <f t="shared" si="11"/>
        <v>16.794023898536061</v>
      </c>
      <c r="Z50" s="5">
        <f t="shared" si="12"/>
        <v>17.544714167711021</v>
      </c>
      <c r="AA50" s="5">
        <f t="shared" si="13"/>
        <v>1.7398215071931293</v>
      </c>
      <c r="AB50" s="5">
        <f t="shared" si="14"/>
        <v>-0.3801629919123215</v>
      </c>
      <c r="AC50" s="5">
        <f t="shared" si="15"/>
        <v>0.14452390041972782</v>
      </c>
      <c r="AD50" s="5">
        <f t="shared" si="17"/>
        <v>8.3068234196558247E-2</v>
      </c>
      <c r="AE50" s="5">
        <f t="shared" si="16"/>
        <v>0.35760120281353425</v>
      </c>
      <c r="AG50">
        <v>49</v>
      </c>
    </row>
    <row r="51" spans="10:33" x14ac:dyDescent="0.3">
      <c r="J51">
        <v>58</v>
      </c>
      <c r="K51">
        <v>76</v>
      </c>
      <c r="L51" s="3">
        <v>4.88767123287671</v>
      </c>
      <c r="M51" s="5">
        <f t="shared" si="0"/>
        <v>13.231546211727817</v>
      </c>
      <c r="N51" s="5">
        <f t="shared" si="1"/>
        <v>15.435595774162696</v>
      </c>
      <c r="O51" s="5">
        <f t="shared" si="2"/>
        <v>14.732436562920046</v>
      </c>
      <c r="P51" s="5">
        <f t="shared" si="3"/>
        <v>4.0443451738343859</v>
      </c>
      <c r="Q51" s="5">
        <f t="shared" si="4"/>
        <v>0.70315921124264946</v>
      </c>
      <c r="R51" s="5">
        <f t="shared" si="6"/>
        <v>0.49443287635538491</v>
      </c>
      <c r="S51" s="5">
        <f t="shared" si="7"/>
        <v>0.12225288769964709</v>
      </c>
      <c r="T51" s="5">
        <f t="shared" si="8"/>
        <v>0.3639910656450947</v>
      </c>
      <c r="U51" s="5">
        <v>0.63675198689247858</v>
      </c>
      <c r="V51" s="5">
        <f t="shared" si="9"/>
        <v>15.116599683640352</v>
      </c>
      <c r="W51" s="5">
        <f t="shared" si="5"/>
        <v>73.244496182499248</v>
      </c>
      <c r="X51" s="5">
        <f t="shared" si="10"/>
        <v>19.06411277321622</v>
      </c>
      <c r="Y51" s="5">
        <f t="shared" si="11"/>
        <v>16.433612808891681</v>
      </c>
      <c r="Z51" s="5">
        <f t="shared" si="12"/>
        <v>18.396172083909406</v>
      </c>
      <c r="AA51" s="5">
        <f t="shared" si="13"/>
        <v>4.0795072590786363</v>
      </c>
      <c r="AB51" s="5">
        <f t="shared" si="14"/>
        <v>0.66794068930681405</v>
      </c>
      <c r="AC51" s="5">
        <f t="shared" si="15"/>
        <v>0.4461447644316619</v>
      </c>
      <c r="AD51" s="5">
        <f t="shared" si="17"/>
        <v>0.10936241464917125</v>
      </c>
      <c r="AE51" s="5">
        <f t="shared" si="16"/>
        <v>0.83849791297649823</v>
      </c>
      <c r="AG51">
        <v>50</v>
      </c>
    </row>
    <row r="52" spans="10:33" x14ac:dyDescent="0.3">
      <c r="J52">
        <v>78</v>
      </c>
      <c r="K52">
        <v>86</v>
      </c>
      <c r="L52" s="3">
        <v>2.7808219178082201</v>
      </c>
      <c r="M52" s="5">
        <f t="shared" si="0"/>
        <v>15.663521732655695</v>
      </c>
      <c r="N52" s="5">
        <f t="shared" si="1"/>
        <v>16.547236990991408</v>
      </c>
      <c r="O52" s="5">
        <f t="shared" si="2"/>
        <v>16.239977120734277</v>
      </c>
      <c r="P52" s="5">
        <f t="shared" si="3"/>
        <v>2.5455645859926723</v>
      </c>
      <c r="Q52" s="5">
        <f t="shared" si="4"/>
        <v>0.30725987025713053</v>
      </c>
      <c r="R52" s="5">
        <f t="shared" si="6"/>
        <v>9.4408627870428682E-2</v>
      </c>
      <c r="S52" s="5">
        <f t="shared" si="7"/>
        <v>3.7087500505752422E-2</v>
      </c>
      <c r="T52" s="5">
        <f t="shared" si="8"/>
        <v>0.22910081273934049</v>
      </c>
      <c r="U52" s="5">
        <v>-2.4277863777217052</v>
      </c>
      <c r="V52" s="5">
        <f t="shared" si="9"/>
        <v>15.077929876245319</v>
      </c>
      <c r="W52" s="5">
        <f t="shared" si="5"/>
        <v>72.913922214488124</v>
      </c>
      <c r="X52" s="5">
        <f t="shared" si="10"/>
        <v>19.009667082504649</v>
      </c>
      <c r="Y52" s="5">
        <f t="shared" si="11"/>
        <v>19.836242744966661</v>
      </c>
      <c r="Z52" s="5">
        <f t="shared" si="12"/>
        <v>20.577884155179817</v>
      </c>
      <c r="AA52" s="5">
        <f t="shared" si="13"/>
        <v>2.5560699609513202</v>
      </c>
      <c r="AB52" s="5">
        <f t="shared" si="14"/>
        <v>-1.5682170726751679</v>
      </c>
      <c r="AC52" s="5">
        <f t="shared" si="15"/>
        <v>2.4593047870298728</v>
      </c>
      <c r="AD52" s="5">
        <f t="shared" si="17"/>
        <v>0.96214298692926492</v>
      </c>
      <c r="AE52" s="5">
        <f t="shared" si="16"/>
        <v>0.52537210784707866</v>
      </c>
      <c r="AG52">
        <v>51</v>
      </c>
    </row>
    <row r="53" spans="10:33" x14ac:dyDescent="0.3">
      <c r="J53">
        <v>70</v>
      </c>
      <c r="K53">
        <v>76</v>
      </c>
      <c r="L53" s="3">
        <v>1.84109589041096</v>
      </c>
      <c r="M53" s="5">
        <f t="shared" si="0"/>
        <v>14.733200530681511</v>
      </c>
      <c r="N53" s="5">
        <f t="shared" si="1"/>
        <v>15.435595774162696</v>
      </c>
      <c r="O53" s="5">
        <f t="shared" si="2"/>
        <v>15.207812473752266</v>
      </c>
      <c r="P53" s="5">
        <f t="shared" si="3"/>
        <v>1.7652032861364986</v>
      </c>
      <c r="Q53" s="5">
        <f t="shared" si="4"/>
        <v>0.22778330041042949</v>
      </c>
      <c r="R53" s="5">
        <f t="shared" si="6"/>
        <v>5.1885231945867964E-2</v>
      </c>
      <c r="S53" s="5">
        <f t="shared" si="7"/>
        <v>2.939334656430943E-2</v>
      </c>
      <c r="T53" s="5">
        <f t="shared" si="8"/>
        <v>0.15886829575228487</v>
      </c>
      <c r="U53" s="5">
        <v>-8.777496090303008E-2</v>
      </c>
      <c r="V53" s="5">
        <f t="shared" si="9"/>
        <v>15.17282687885789</v>
      </c>
      <c r="W53" s="5">
        <f t="shared" si="5"/>
        <v>73.726495752806002</v>
      </c>
      <c r="X53" s="5">
        <f t="shared" si="10"/>
        <v>19.143313619519279</v>
      </c>
      <c r="Y53" s="5">
        <f t="shared" si="11"/>
        <v>18.5251735980092</v>
      </c>
      <c r="Z53" s="5">
        <f t="shared" si="12"/>
        <v>19.140081895742583</v>
      </c>
      <c r="AA53" s="5">
        <f t="shared" si="13"/>
        <v>1.7686976146750761</v>
      </c>
      <c r="AB53" s="5">
        <f t="shared" si="14"/>
        <v>3.2317237766967821E-3</v>
      </c>
      <c r="AC53" s="5">
        <f t="shared" si="15"/>
        <v>1.0444038568867313E-5</v>
      </c>
      <c r="AD53" s="5">
        <f t="shared" si="17"/>
        <v>5.9049316752688481E-6</v>
      </c>
      <c r="AE53" s="5">
        <f t="shared" si="16"/>
        <v>0.36353636956795393</v>
      </c>
      <c r="AG53">
        <v>52</v>
      </c>
    </row>
    <row r="54" spans="10:33" x14ac:dyDescent="0.3">
      <c r="J54">
        <v>55</v>
      </c>
      <c r="K54">
        <v>57</v>
      </c>
      <c r="L54" s="3">
        <v>0.94520547945205502</v>
      </c>
      <c r="M54" s="5">
        <f t="shared" si="0"/>
        <v>12.832396974191326</v>
      </c>
      <c r="N54" s="5">
        <f t="shared" si="1"/>
        <v>13.0996688705415</v>
      </c>
      <c r="O54" s="5">
        <f t="shared" si="2"/>
        <v>13.171612262045972</v>
      </c>
      <c r="P54" s="5">
        <f t="shared" si="3"/>
        <v>0.9478215094928778</v>
      </c>
      <c r="Q54" s="5">
        <f t="shared" si="4"/>
        <v>-7.1943391504472487E-2</v>
      </c>
      <c r="R54" s="5">
        <f t="shared" si="6"/>
        <v>5.1758515811658043E-3</v>
      </c>
      <c r="S54" s="5">
        <f t="shared" si="7"/>
        <v>5.4607872150264775E-3</v>
      </c>
      <c r="T54" s="5">
        <f t="shared" si="8"/>
        <v>8.5303935854358998E-2</v>
      </c>
      <c r="U54" s="5">
        <v>0.57084074517645367</v>
      </c>
      <c r="V54" s="5">
        <f t="shared" si="9"/>
        <v>13.338336791048587</v>
      </c>
      <c r="W54" s="5">
        <f t="shared" si="5"/>
        <v>58.816143878908662</v>
      </c>
      <c r="X54" s="5">
        <f t="shared" si="10"/>
        <v>16.58130754449834</v>
      </c>
      <c r="Y54" s="5">
        <f t="shared" si="11"/>
        <v>15.883045889200266</v>
      </c>
      <c r="Z54" s="5">
        <f t="shared" si="12"/>
        <v>16.324798765573959</v>
      </c>
      <c r="AA54" s="5">
        <f t="shared" si="13"/>
        <v>0.94769749267957548</v>
      </c>
      <c r="AB54" s="5">
        <f t="shared" si="14"/>
        <v>0.25650877892438118</v>
      </c>
      <c r="AC54" s="5">
        <f t="shared" si="15"/>
        <v>6.5796753665277055E-2</v>
      </c>
      <c r="AD54" s="5">
        <f t="shared" si="17"/>
        <v>6.942801281370857E-2</v>
      </c>
      <c r="AE54" s="5">
        <f t="shared" si="16"/>
        <v>0.19478881131452028</v>
      </c>
      <c r="AG54">
        <v>53</v>
      </c>
    </row>
    <row r="55" spans="10:33" x14ac:dyDescent="0.3">
      <c r="J55">
        <v>69</v>
      </c>
      <c r="K55">
        <v>85</v>
      </c>
      <c r="L55" s="3">
        <v>3.75342465753425</v>
      </c>
      <c r="M55" s="5">
        <f t="shared" si="0"/>
        <v>14.61324772583615</v>
      </c>
      <c r="N55" s="5">
        <f t="shared" si="1"/>
        <v>16.439088914585774</v>
      </c>
      <c r="O55" s="5">
        <f t="shared" si="2"/>
        <v>15.556612034051998</v>
      </c>
      <c r="P55" s="5">
        <f t="shared" si="3"/>
        <v>3.2777855134146554</v>
      </c>
      <c r="Q55" s="5">
        <f t="shared" si="4"/>
        <v>0.88247688053377615</v>
      </c>
      <c r="R55" s="5">
        <f t="shared" si="6"/>
        <v>0.77876544467662467</v>
      </c>
      <c r="S55" s="5">
        <f t="shared" si="7"/>
        <v>0.23758889698226179</v>
      </c>
      <c r="T55" s="5">
        <f t="shared" si="8"/>
        <v>0.295000696207319</v>
      </c>
      <c r="U55" s="5">
        <v>0.38521498032435242</v>
      </c>
      <c r="V55" s="5">
        <f t="shared" si="9"/>
        <v>15.765837569599562</v>
      </c>
      <c r="W55" s="5">
        <f t="shared" si="5"/>
        <v>78.906246137348816</v>
      </c>
      <c r="X55" s="5">
        <f t="shared" si="10"/>
        <v>19.981116894024463</v>
      </c>
      <c r="Y55" s="5">
        <f t="shared" si="11"/>
        <v>18.356959395425868</v>
      </c>
      <c r="Z55" s="5">
        <f t="shared" si="12"/>
        <v>19.582826720216577</v>
      </c>
      <c r="AA55" s="5">
        <f t="shared" si="13"/>
        <v>3.2983628115098744</v>
      </c>
      <c r="AB55" s="5">
        <f t="shared" si="14"/>
        <v>0.39829017380788656</v>
      </c>
      <c r="AC55" s="5">
        <f t="shared" si="15"/>
        <v>0.15863506255191648</v>
      </c>
      <c r="AD55" s="5">
        <f t="shared" si="17"/>
        <v>4.8095091903882739E-2</v>
      </c>
      <c r="AE55" s="5">
        <f t="shared" si="16"/>
        <v>0.67794225087736604</v>
      </c>
      <c r="AG55">
        <v>54</v>
      </c>
    </row>
    <row r="56" spans="10:33" x14ac:dyDescent="0.3">
      <c r="J56">
        <v>64</v>
      </c>
      <c r="K56">
        <v>64</v>
      </c>
      <c r="L56" s="3">
        <v>1.9013698630136999</v>
      </c>
      <c r="M56" s="5">
        <f t="shared" si="0"/>
        <v>14</v>
      </c>
      <c r="N56" s="5">
        <f t="shared" si="1"/>
        <v>14</v>
      </c>
      <c r="O56" s="5">
        <f t="shared" si="2"/>
        <v>14.557535751783114</v>
      </c>
      <c r="P56" s="5">
        <f t="shared" si="3"/>
        <v>1.8175449877153873</v>
      </c>
      <c r="Q56" s="5">
        <f t="shared" si="4"/>
        <v>-0.55753575178311365</v>
      </c>
      <c r="R56" s="5">
        <f t="shared" si="6"/>
        <v>0.31084611451636174</v>
      </c>
      <c r="S56" s="5">
        <f t="shared" si="7"/>
        <v>0.17102526573886254</v>
      </c>
      <c r="T56" s="5">
        <f t="shared" si="8"/>
        <v>0.16357904889438485</v>
      </c>
      <c r="U56" s="5">
        <v>-0.8386382992553354</v>
      </c>
      <c r="V56" s="5">
        <f t="shared" si="9"/>
        <v>14.218349272961271</v>
      </c>
      <c r="W56" s="5">
        <f t="shared" si="5"/>
        <v>65.758713284940839</v>
      </c>
      <c r="X56" s="5">
        <f t="shared" si="10"/>
        <v>17.8045527325786</v>
      </c>
      <c r="Y56" s="5">
        <f t="shared" si="11"/>
        <v>17.500029460958306</v>
      </c>
      <c r="Z56" s="5">
        <f t="shared" si="12"/>
        <v>18.225034162174797</v>
      </c>
      <c r="AA56" s="5">
        <f t="shared" si="13"/>
        <v>1.8213969711365288</v>
      </c>
      <c r="AB56" s="5">
        <f t="shared" si="14"/>
        <v>-0.42048142959619739</v>
      </c>
      <c r="AC56" s="5">
        <f t="shared" si="15"/>
        <v>0.17680463263526189</v>
      </c>
      <c r="AD56" s="5">
        <f t="shared" si="17"/>
        <v>9.7070894174671893E-2</v>
      </c>
      <c r="AE56" s="5">
        <f t="shared" si="16"/>
        <v>0.37436814350579778</v>
      </c>
      <c r="AG56">
        <v>55</v>
      </c>
    </row>
    <row r="57" spans="10:33" x14ac:dyDescent="0.3">
      <c r="J57">
        <v>83</v>
      </c>
      <c r="K57">
        <v>86</v>
      </c>
      <c r="L57" s="3">
        <v>0.87945205479452104</v>
      </c>
      <c r="M57" s="5">
        <f t="shared" si="0"/>
        <v>16.220867158288598</v>
      </c>
      <c r="N57" s="5">
        <f t="shared" si="1"/>
        <v>16.547236990991408</v>
      </c>
      <c r="O57" s="5">
        <f t="shared" si="2"/>
        <v>16.387555885758498</v>
      </c>
      <c r="P57" s="5">
        <f t="shared" si="3"/>
        <v>0.88481892255564298</v>
      </c>
      <c r="Q57" s="5">
        <f t="shared" si="4"/>
        <v>0.15968110523290946</v>
      </c>
      <c r="R57" s="5">
        <f t="shared" si="6"/>
        <v>2.5498055368403504E-2</v>
      </c>
      <c r="S57" s="5">
        <f t="shared" si="7"/>
        <v>2.8817258219068012E-2</v>
      </c>
      <c r="T57" s="5">
        <f t="shared" si="8"/>
        <v>7.9633703030007871E-2</v>
      </c>
      <c r="U57" s="5">
        <v>0.25047306722990181</v>
      </c>
      <c r="V57" s="5">
        <f t="shared" si="9"/>
        <v>16.458237993172318</v>
      </c>
      <c r="W57" s="5">
        <f t="shared" si="5"/>
        <v>85.176637453147507</v>
      </c>
      <c r="X57" s="5">
        <f t="shared" si="10"/>
        <v>20.964987639537554</v>
      </c>
      <c r="Y57" s="5">
        <f t="shared" si="11"/>
        <v>20.627019572931491</v>
      </c>
      <c r="Z57" s="5">
        <f t="shared" si="12"/>
        <v>20.839305460232151</v>
      </c>
      <c r="AA57" s="5">
        <f t="shared" si="13"/>
        <v>0.88456395278699818</v>
      </c>
      <c r="AB57" s="5">
        <f t="shared" si="14"/>
        <v>0.12568217930540371</v>
      </c>
      <c r="AC57" s="5">
        <f t="shared" si="15"/>
        <v>1.5796010194955648E-2</v>
      </c>
      <c r="AD57" s="5">
        <f t="shared" si="17"/>
        <v>1.7857397585767671E-2</v>
      </c>
      <c r="AE57" s="5">
        <f t="shared" si="16"/>
        <v>0.18181240556822911</v>
      </c>
      <c r="AG57">
        <v>56</v>
      </c>
    </row>
    <row r="58" spans="10:33" x14ac:dyDescent="0.3">
      <c r="J58">
        <v>54</v>
      </c>
      <c r="K58">
        <v>68</v>
      </c>
      <c r="L58" s="3">
        <v>2.9534246575342502</v>
      </c>
      <c r="M58" s="5">
        <f t="shared" si="0"/>
        <v>12.696938456699069</v>
      </c>
      <c r="N58" s="5">
        <f t="shared" si="1"/>
        <v>14.492422502470642</v>
      </c>
      <c r="O58" s="5">
        <f t="shared" si="2"/>
        <v>13.723561076061035</v>
      </c>
      <c r="P58" s="5">
        <f t="shared" si="3"/>
        <v>2.6808967391314931</v>
      </c>
      <c r="Q58" s="5">
        <f t="shared" si="4"/>
        <v>0.76886142640960742</v>
      </c>
      <c r="R58" s="5">
        <f t="shared" si="6"/>
        <v>0.59114789302061621</v>
      </c>
      <c r="S58" s="5">
        <f t="shared" si="7"/>
        <v>0.22050379053843203</v>
      </c>
      <c r="T58" s="5">
        <f t="shared" si="8"/>
        <v>0.24128070652183436</v>
      </c>
      <c r="U58" s="5">
        <v>0.30277192192461538</v>
      </c>
      <c r="V58" s="5">
        <f t="shared" si="9"/>
        <v>13.872283650836533</v>
      </c>
      <c r="W58" s="5">
        <f t="shared" si="5"/>
        <v>62.982347073153171</v>
      </c>
      <c r="X58" s="5">
        <f t="shared" si="10"/>
        <v>17.322214752481997</v>
      </c>
      <c r="Y58" s="5">
        <f t="shared" si="11"/>
        <v>15.69673417933671</v>
      </c>
      <c r="Z58" s="5">
        <f t="shared" si="12"/>
        <v>17.037054178976497</v>
      </c>
      <c r="AA58" s="5">
        <f t="shared" si="13"/>
        <v>2.6929981907943383</v>
      </c>
      <c r="AB58" s="5">
        <f t="shared" si="14"/>
        <v>0.28516057350550028</v>
      </c>
      <c r="AC58" s="5">
        <f t="shared" si="15"/>
        <v>8.1316552681985829E-2</v>
      </c>
      <c r="AD58" s="5">
        <f t="shared" si="17"/>
        <v>3.0195546718135874E-2</v>
      </c>
      <c r="AE58" s="5">
        <f t="shared" si="16"/>
        <v>0.55351620164552129</v>
      </c>
      <c r="AG58">
        <v>57</v>
      </c>
    </row>
    <row r="59" spans="10:33" x14ac:dyDescent="0.3">
      <c r="J59">
        <v>84</v>
      </c>
      <c r="K59">
        <v>85</v>
      </c>
      <c r="L59" s="3">
        <v>0.76986301369862997</v>
      </c>
      <c r="M59" s="5">
        <f t="shared" si="0"/>
        <v>16.330302779823359</v>
      </c>
      <c r="N59" s="5">
        <f t="shared" si="1"/>
        <v>16.439088914585774</v>
      </c>
      <c r="O59" s="5">
        <f t="shared" si="2"/>
        <v>16.472390848980396</v>
      </c>
      <c r="P59" s="5">
        <f t="shared" si="3"/>
        <v>0.77886559670891831</v>
      </c>
      <c r="Q59" s="5">
        <f t="shared" si="4"/>
        <v>-3.3301934394621924E-2</v>
      </c>
      <c r="R59" s="5">
        <f t="shared" si="6"/>
        <v>1.1090188344237027E-3</v>
      </c>
      <c r="S59" s="5">
        <f t="shared" si="7"/>
        <v>1.4238898715129293E-3</v>
      </c>
      <c r="T59" s="5">
        <f t="shared" si="8"/>
        <v>7.0097903703802644E-2</v>
      </c>
      <c r="U59" s="5">
        <v>-3.1031401511381698E-2</v>
      </c>
      <c r="V59" s="5">
        <f t="shared" si="9"/>
        <v>16.464174972414426</v>
      </c>
      <c r="W59" s="5">
        <f t="shared" si="5"/>
        <v>85.231439352983813</v>
      </c>
      <c r="X59" s="5">
        <f t="shared" si="10"/>
        <v>20.973449621282342</v>
      </c>
      <c r="Y59" s="5">
        <f t="shared" si="11"/>
        <v>20.782747097403661</v>
      </c>
      <c r="Z59" s="5">
        <f t="shared" si="12"/>
        <v>20.963329460563358</v>
      </c>
      <c r="AA59" s="5">
        <f t="shared" si="13"/>
        <v>0.77843637194932891</v>
      </c>
      <c r="AB59" s="5">
        <f t="shared" si="14"/>
        <v>1.0120160718983584E-2</v>
      </c>
      <c r="AC59" s="5">
        <f t="shared" si="15"/>
        <v>1.0241765297805833E-4</v>
      </c>
      <c r="AD59" s="5">
        <f t="shared" si="17"/>
        <v>1.3156843213991683E-4</v>
      </c>
      <c r="AE59" s="5">
        <f t="shared" si="16"/>
        <v>0.15999904689762134</v>
      </c>
      <c r="AG59">
        <v>58</v>
      </c>
    </row>
    <row r="60" spans="10:33" x14ac:dyDescent="0.3">
      <c r="J60">
        <v>48</v>
      </c>
      <c r="K60">
        <v>73</v>
      </c>
      <c r="L60" s="3">
        <v>6.7780821917808201</v>
      </c>
      <c r="M60" s="5">
        <f t="shared" si="0"/>
        <v>11.856406460551018</v>
      </c>
      <c r="N60" s="5">
        <f t="shared" si="1"/>
        <v>15.088007490635061</v>
      </c>
      <c r="O60" s="5">
        <f t="shared" si="2"/>
        <v>14.24792083068343</v>
      </c>
      <c r="P60" s="5">
        <f t="shared" si="3"/>
        <v>5.1394397268511529</v>
      </c>
      <c r="Q60" s="5">
        <f t="shared" si="4"/>
        <v>0.84008665995163057</v>
      </c>
      <c r="R60" s="5">
        <f t="shared" si="6"/>
        <v>0.7057455962286866</v>
      </c>
      <c r="S60" s="5">
        <f t="shared" si="7"/>
        <v>0.13731955888917194</v>
      </c>
      <c r="T60" s="5">
        <f t="shared" si="8"/>
        <v>0.46254957541660374</v>
      </c>
      <c r="U60" s="5">
        <v>-0.4925506531626902</v>
      </c>
      <c r="V60" s="5">
        <f t="shared" si="9"/>
        <v>13.912932219244416</v>
      </c>
      <c r="W60" s="5">
        <f t="shared" si="5"/>
        <v>63.305352953566754</v>
      </c>
      <c r="X60" s="5">
        <f t="shared" si="10"/>
        <v>17.378783576614328</v>
      </c>
      <c r="Y60" s="5">
        <f t="shared" si="11"/>
        <v>14.546854421246337</v>
      </c>
      <c r="Z60" s="5">
        <f t="shared" si="12"/>
        <v>17.683017046160479</v>
      </c>
      <c r="AA60" s="5">
        <f t="shared" si="13"/>
        <v>5.2036935152636854</v>
      </c>
      <c r="AB60" s="5">
        <f t="shared" si="14"/>
        <v>-0.30423346954615127</v>
      </c>
      <c r="AC60" s="5">
        <f t="shared" si="15"/>
        <v>9.2558003992088952E-2</v>
      </c>
      <c r="AD60" s="5">
        <f t="shared" si="17"/>
        <v>1.7786982211883549E-2</v>
      </c>
      <c r="AE60" s="5">
        <f t="shared" si="16"/>
        <v>1.0695620513011157</v>
      </c>
      <c r="AG60">
        <v>59</v>
      </c>
    </row>
    <row r="61" spans="10:33" x14ac:dyDescent="0.3">
      <c r="J61">
        <v>110</v>
      </c>
      <c r="K61">
        <v>127</v>
      </c>
      <c r="L61" s="3">
        <v>3.2794520547945201</v>
      </c>
      <c r="M61" s="5">
        <f t="shared" si="0"/>
        <v>18.976176963403031</v>
      </c>
      <c r="N61" s="5">
        <f t="shared" si="1"/>
        <v>20.538855339169288</v>
      </c>
      <c r="O61" s="5">
        <f t="shared" si="2"/>
        <v>19.134692378791105</v>
      </c>
      <c r="P61" s="5">
        <f t="shared" si="3"/>
        <v>2.9300773754161384</v>
      </c>
      <c r="Q61" s="5">
        <f t="shared" si="4"/>
        <v>1.4041629603781836</v>
      </c>
      <c r="R61" s="5">
        <f t="shared" si="6"/>
        <v>1.9716736192980242</v>
      </c>
      <c r="S61" s="5">
        <f t="shared" si="7"/>
        <v>0.67290837977205331</v>
      </c>
      <c r="T61" s="5">
        <f t="shared" si="8"/>
        <v>0.26370696378745245</v>
      </c>
      <c r="U61" s="5">
        <v>1.2271840143068935</v>
      </c>
      <c r="V61" s="5">
        <f t="shared" si="9"/>
        <v>19.764880900472935</v>
      </c>
      <c r="W61" s="5">
        <f t="shared" si="5"/>
        <v>118.42751015294289</v>
      </c>
      <c r="X61" s="5">
        <f t="shared" si="10"/>
        <v>25.742011901424849</v>
      </c>
      <c r="Y61" s="5">
        <f t="shared" si="11"/>
        <v>24.591340882914796</v>
      </c>
      <c r="Z61" s="5">
        <f t="shared" si="12"/>
        <v>24.752087510503884</v>
      </c>
      <c r="AA61" s="5">
        <f t="shared" si="13"/>
        <v>2.9454272841608375</v>
      </c>
      <c r="AB61" s="5">
        <f t="shared" si="14"/>
        <v>0.98992439092096518</v>
      </c>
      <c r="AC61" s="5">
        <f t="shared" si="15"/>
        <v>0.97995029974024384</v>
      </c>
      <c r="AD61" s="5">
        <f t="shared" si="17"/>
        <v>0.33270225512270118</v>
      </c>
      <c r="AE61" s="5">
        <f t="shared" si="16"/>
        <v>0.60540022942640659</v>
      </c>
      <c r="AG61">
        <v>60</v>
      </c>
    </row>
    <row r="62" spans="10:33" x14ac:dyDescent="0.3">
      <c r="J62">
        <v>74</v>
      </c>
      <c r="K62">
        <v>78</v>
      </c>
      <c r="L62" s="3">
        <v>1.6520547945205499</v>
      </c>
      <c r="M62" s="5">
        <f t="shared" si="0"/>
        <v>15.204650534085253</v>
      </c>
      <c r="N62" s="5">
        <f t="shared" si="1"/>
        <v>15.663521732655695</v>
      </c>
      <c r="O62" s="5">
        <f t="shared" si="2"/>
        <v>15.594264326970881</v>
      </c>
      <c r="P62" s="5">
        <f t="shared" si="3"/>
        <v>1.5989255122582147</v>
      </c>
      <c r="Q62" s="5">
        <f t="shared" si="4"/>
        <v>6.9257405684814088E-2</v>
      </c>
      <c r="R62" s="5">
        <f t="shared" si="6"/>
        <v>4.7965882421909184E-3</v>
      </c>
      <c r="S62" s="5">
        <f t="shared" si="7"/>
        <v>2.9998822368007255E-3</v>
      </c>
      <c r="T62" s="5">
        <f t="shared" si="8"/>
        <v>0.14390329610323932</v>
      </c>
      <c r="U62" s="5">
        <v>1.5174042306140758</v>
      </c>
      <c r="V62" s="5">
        <f t="shared" si="9"/>
        <v>16.169885369009414</v>
      </c>
      <c r="W62" s="5">
        <f t="shared" si="5"/>
        <v>82.536183580735596</v>
      </c>
      <c r="X62" s="5">
        <f t="shared" si="10"/>
        <v>20.554523042466759</v>
      </c>
      <c r="Y62" s="5">
        <f t="shared" si="11"/>
        <v>19.188158314464165</v>
      </c>
      <c r="Z62" s="5">
        <f t="shared" si="12"/>
        <v>19.691067053144323</v>
      </c>
      <c r="AA62" s="5">
        <f t="shared" si="13"/>
        <v>1.6013868590347533</v>
      </c>
      <c r="AB62" s="5">
        <f t="shared" si="14"/>
        <v>0.86345598932243561</v>
      </c>
      <c r="AC62" s="5">
        <f t="shared" si="15"/>
        <v>0.74555624549678601</v>
      </c>
      <c r="AD62" s="5">
        <f t="shared" si="17"/>
        <v>0.46556910423642106</v>
      </c>
      <c r="AE62" s="5">
        <f t="shared" si="16"/>
        <v>0.32914748127495547</v>
      </c>
      <c r="AG62">
        <v>61</v>
      </c>
    </row>
    <row r="63" spans="10:33" x14ac:dyDescent="0.3">
      <c r="J63">
        <v>88</v>
      </c>
      <c r="K63">
        <v>96</v>
      </c>
      <c r="L63" s="3">
        <v>2.1342465753424702</v>
      </c>
      <c r="M63" s="5">
        <f t="shared" si="0"/>
        <v>16.761663039293719</v>
      </c>
      <c r="N63" s="5">
        <f t="shared" si="1"/>
        <v>17.595917942265423</v>
      </c>
      <c r="O63" s="5">
        <f t="shared" si="2"/>
        <v>17.097456631038082</v>
      </c>
      <c r="P63" s="5">
        <f t="shared" si="3"/>
        <v>2.016760603151992</v>
      </c>
      <c r="Q63" s="5">
        <f t="shared" si="4"/>
        <v>0.4984613112273415</v>
      </c>
      <c r="R63" s="5">
        <f t="shared" si="6"/>
        <v>0.24846367879048059</v>
      </c>
      <c r="S63" s="5">
        <f t="shared" si="7"/>
        <v>0.12319939134181672</v>
      </c>
      <c r="T63" s="5">
        <f t="shared" si="8"/>
        <v>0.18150845428367929</v>
      </c>
      <c r="U63" s="5">
        <v>-0.50721284973296576</v>
      </c>
      <c r="V63" s="5">
        <f t="shared" si="9"/>
        <v>16.881364637223417</v>
      </c>
      <c r="W63" s="5">
        <f t="shared" si="5"/>
        <v>89.126482640947742</v>
      </c>
      <c r="X63" s="5">
        <f t="shared" si="10"/>
        <v>21.569150103566606</v>
      </c>
      <c r="Y63" s="5">
        <f t="shared" si="11"/>
        <v>21.398012712279623</v>
      </c>
      <c r="Z63" s="5">
        <f t="shared" si="12"/>
        <v>21.821535032986048</v>
      </c>
      <c r="AA63" s="5">
        <f t="shared" si="13"/>
        <v>2.0221186016747676</v>
      </c>
      <c r="AB63" s="5">
        <f t="shared" si="14"/>
        <v>-0.25238492941944202</v>
      </c>
      <c r="AC63" s="5">
        <f t="shared" si="15"/>
        <v>6.3698152598056723E-2</v>
      </c>
      <c r="AD63" s="5">
        <f t="shared" si="17"/>
        <v>3.1500700574783484E-2</v>
      </c>
      <c r="AE63" s="5">
        <f t="shared" si="16"/>
        <v>0.41562427019144188</v>
      </c>
      <c r="AG63">
        <v>62</v>
      </c>
    </row>
    <row r="64" spans="10:33" x14ac:dyDescent="0.3">
      <c r="J64">
        <v>82</v>
      </c>
      <c r="K64">
        <v>92</v>
      </c>
      <c r="L64" s="3">
        <v>5.0082191780821903</v>
      </c>
      <c r="M64" s="5">
        <f t="shared" si="0"/>
        <v>16.110770276274835</v>
      </c>
      <c r="N64" s="5">
        <f t="shared" si="1"/>
        <v>17.183326093250876</v>
      </c>
      <c r="O64" s="5">
        <f t="shared" si="2"/>
        <v>16.991856644899549</v>
      </c>
      <c r="P64" s="5">
        <f t="shared" si="3"/>
        <v>4.120694250941578</v>
      </c>
      <c r="Q64" s="5">
        <f t="shared" si="4"/>
        <v>0.19146944835132729</v>
      </c>
      <c r="R64" s="5">
        <f t="shared" si="6"/>
        <v>3.6660549651961589E-2</v>
      </c>
      <c r="S64" s="5">
        <f t="shared" si="7"/>
        <v>8.8966925035956403E-3</v>
      </c>
      <c r="T64" s="5">
        <f t="shared" si="8"/>
        <v>0.37086248258474203</v>
      </c>
      <c r="U64" s="5">
        <v>-0.47506711970972959</v>
      </c>
      <c r="V64" s="5">
        <f t="shared" si="9"/>
        <v>16.702547991594795</v>
      </c>
      <c r="W64" s="5">
        <f t="shared" si="5"/>
        <v>87.44632534447662</v>
      </c>
      <c r="X64" s="5">
        <f t="shared" si="10"/>
        <v>21.313560050733045</v>
      </c>
      <c r="Y64" s="5">
        <f t="shared" si="11"/>
        <v>20.470501491325908</v>
      </c>
      <c r="Z64" s="5">
        <f t="shared" si="12"/>
        <v>21.600089903300361</v>
      </c>
      <c r="AA64" s="5">
        <f t="shared" si="13"/>
        <v>4.1575543903230328</v>
      </c>
      <c r="AB64" s="5">
        <f t="shared" si="14"/>
        <v>-0.28652985256731611</v>
      </c>
      <c r="AC64" s="5">
        <f t="shared" si="15"/>
        <v>8.2099356412247901E-2</v>
      </c>
      <c r="AD64" s="5">
        <f t="shared" si="17"/>
        <v>1.9747031236281423E-2</v>
      </c>
      <c r="AE64" s="5">
        <f t="shared" si="16"/>
        <v>0.85453964363320745</v>
      </c>
      <c r="AG64">
        <v>63</v>
      </c>
    </row>
    <row r="65" spans="10:33" x14ac:dyDescent="0.3">
      <c r="J65">
        <v>70</v>
      </c>
      <c r="K65">
        <v>74</v>
      </c>
      <c r="L65" s="3">
        <v>1.95068493150685</v>
      </c>
      <c r="M65" s="5">
        <f t="shared" si="0"/>
        <v>14.733200530681511</v>
      </c>
      <c r="N65" s="5">
        <f t="shared" si="1"/>
        <v>15.204650534085253</v>
      </c>
      <c r="O65" s="5">
        <f t="shared" si="2"/>
        <v>15.234674667167942</v>
      </c>
      <c r="P65" s="5">
        <f t="shared" si="3"/>
        <v>1.8601299418534374</v>
      </c>
      <c r="Q65" s="5">
        <f t="shared" si="4"/>
        <v>-3.002413308268892E-2</v>
      </c>
      <c r="R65" s="5">
        <f t="shared" si="6"/>
        <v>9.0144856736701525E-4</v>
      </c>
      <c r="S65" s="5">
        <f t="shared" si="7"/>
        <v>4.8461591154691589E-4</v>
      </c>
      <c r="T65" s="5">
        <f t="shared" si="8"/>
        <v>0.16741169476680937</v>
      </c>
      <c r="U65" s="5">
        <v>-0.41379889753052268</v>
      </c>
      <c r="V65" s="5">
        <f t="shared" si="9"/>
        <v>15.065364816866156</v>
      </c>
      <c r="W65" s="5">
        <f t="shared" si="5"/>
        <v>72.806669083183323</v>
      </c>
      <c r="X65" s="5">
        <f t="shared" si="10"/>
        <v>18.991980162000097</v>
      </c>
      <c r="Y65" s="5">
        <f t="shared" si="11"/>
        <v>18.5251735980092</v>
      </c>
      <c r="Z65" s="5">
        <f t="shared" si="12"/>
        <v>19.17496970796789</v>
      </c>
      <c r="AA65" s="5">
        <f t="shared" si="13"/>
        <v>1.8642845124050744</v>
      </c>
      <c r="AB65" s="5">
        <f t="shared" si="14"/>
        <v>-0.18298954596779282</v>
      </c>
      <c r="AC65" s="5">
        <f t="shared" si="15"/>
        <v>3.3485173933498959E-2</v>
      </c>
      <c r="AD65" s="5">
        <f t="shared" si="17"/>
        <v>1.7961407559139369E-2</v>
      </c>
      <c r="AE65" s="5">
        <f t="shared" si="16"/>
        <v>0.38318320659125749</v>
      </c>
      <c r="AG65">
        <v>64</v>
      </c>
    </row>
    <row r="66" spans="10:33" x14ac:dyDescent="0.3">
      <c r="J66">
        <v>79</v>
      </c>
      <c r="K66">
        <v>102</v>
      </c>
      <c r="L66" s="3">
        <v>5.7726027397260298</v>
      </c>
      <c r="M66" s="5">
        <f t="shared" ref="M66:M129" si="19">(J66^$B$2-1)/$B$2</f>
        <v>15.776388834631177</v>
      </c>
      <c r="N66" s="5">
        <f t="shared" ref="N66:N129" si="20">(K66^$B$2-1)/$B$2</f>
        <v>18.199009876724155</v>
      </c>
      <c r="O66" s="5">
        <f t="shared" ref="O66:O129" si="21">$B$3*(1-$B$4^L66)/(1-$B$4)+$B$4^L66*M66</f>
        <v>16.858832089443759</v>
      </c>
      <c r="P66" s="5">
        <f t="shared" ref="P66:P129" si="22">(1-$B$4^(2*L66))/(1-$B$4^2)</f>
        <v>4.5834488371516073</v>
      </c>
      <c r="Q66" s="5">
        <f t="shared" ref="Q66:Q129" si="23">N66-O66</f>
        <v>1.3401777872803962</v>
      </c>
      <c r="R66" s="5">
        <f t="shared" si="6"/>
        <v>1.7960765015197788</v>
      </c>
      <c r="S66" s="5">
        <f t="shared" si="7"/>
        <v>0.39186136146246453</v>
      </c>
      <c r="T66" s="5">
        <f t="shared" si="8"/>
        <v>0.41251039534364464</v>
      </c>
      <c r="U66" s="5">
        <v>0.61043877441564265</v>
      </c>
      <c r="V66" s="5">
        <f t="shared" si="9"/>
        <v>17.250898431169816</v>
      </c>
      <c r="W66" s="5">
        <f t="shared" ref="W66:W129" si="24">(V66*gamma+1)^(1/gamma)</f>
        <v>92.649272601804114</v>
      </c>
      <c r="X66" s="5">
        <f t="shared" si="10"/>
        <v>22.09856055658048</v>
      </c>
      <c r="Y66" s="5">
        <f t="shared" si="11"/>
        <v>19.996064543429537</v>
      </c>
      <c r="Z66" s="5">
        <f t="shared" si="12"/>
        <v>21.391559223645711</v>
      </c>
      <c r="AA66" s="5">
        <f t="shared" si="13"/>
        <v>4.6316241522541679</v>
      </c>
      <c r="AB66" s="5">
        <f t="shared" si="14"/>
        <v>0.70700133293476952</v>
      </c>
      <c r="AC66" s="5">
        <f t="shared" si="15"/>
        <v>0.49985088477154083</v>
      </c>
      <c r="AD66" s="5">
        <f t="shared" si="17"/>
        <v>0.10792129679353799</v>
      </c>
      <c r="AE66" s="5">
        <f t="shared" si="16"/>
        <v>0.95197947661791438</v>
      </c>
      <c r="AG66">
        <v>65</v>
      </c>
    </row>
    <row r="67" spans="10:33" x14ac:dyDescent="0.3">
      <c r="J67">
        <v>79</v>
      </c>
      <c r="K67">
        <v>85</v>
      </c>
      <c r="L67" s="3">
        <v>0.93972602739725997</v>
      </c>
      <c r="M67" s="5">
        <f t="shared" si="19"/>
        <v>15.776388834631177</v>
      </c>
      <c r="N67" s="5">
        <f t="shared" si="20"/>
        <v>16.439088914585774</v>
      </c>
      <c r="O67" s="5">
        <f t="shared" si="21"/>
        <v>15.975145163530975</v>
      </c>
      <c r="P67" s="5">
        <f t="shared" si="22"/>
        <v>0.94258751053532153</v>
      </c>
      <c r="Q67" s="5">
        <f t="shared" si="23"/>
        <v>0.46394375105479924</v>
      </c>
      <c r="R67" s="5">
        <f t="shared" ref="R67:R130" si="25">Q67^2</f>
        <v>0.21524380414279753</v>
      </c>
      <c r="S67" s="5">
        <f t="shared" ref="S67:S130" si="26">R67/P67</f>
        <v>0.22835418646758285</v>
      </c>
      <c r="T67" s="5">
        <f t="shared" ref="T67:T130" si="27">P67*$B$6</f>
        <v>8.483287594817894E-2</v>
      </c>
      <c r="U67" s="5">
        <v>-0.56713122954270945</v>
      </c>
      <c r="V67" s="5">
        <f t="shared" ref="V67:V130" si="28">O67+U67*SQRT(T67)</f>
        <v>15.809962046167849</v>
      </c>
      <c r="W67" s="5">
        <f t="shared" si="24"/>
        <v>79.298687021484795</v>
      </c>
      <c r="X67" s="5">
        <f t="shared" ref="X67:X130" si="29">(W67^$D$2-1)/$D$2</f>
        <v>20.04363607857853</v>
      </c>
      <c r="Y67" s="5">
        <f t="shared" ref="Y67:Y130" si="30">(J67^$D$2-1)/$D$2</f>
        <v>19.996064543429537</v>
      </c>
      <c r="Z67" s="5">
        <f t="shared" ref="Z67:Z130" si="31">$D$3*(1-$D$4^L67)/(1-$D$4)+$D$4^L67*Y67</f>
        <v>20.2508641047461</v>
      </c>
      <c r="AA67" s="5">
        <f t="shared" ref="AA67:AA130" si="32">(1-$D$4^(2*L67))/(1-$D$4^2)</f>
        <v>0.94245183344241834</v>
      </c>
      <c r="AB67" s="5">
        <f t="shared" ref="AB67:AB130" si="33">X67-Z67</f>
        <v>-0.20722802616757008</v>
      </c>
      <c r="AC67" s="5">
        <f t="shared" ref="AC67:AC130" si="34">AB67^2</f>
        <v>4.2943454829307108E-2</v>
      </c>
      <c r="AD67" s="5">
        <f t="shared" ref="AD67:AD130" si="35">AC67/AA67</f>
        <v>4.556567593746514E-2</v>
      </c>
      <c r="AE67" s="5">
        <f t="shared" ref="AE67:AE130" si="36">AA67*$D$6</f>
        <v>0.19371062366998215</v>
      </c>
      <c r="AG67">
        <v>66</v>
      </c>
    </row>
    <row r="68" spans="10:33" x14ac:dyDescent="0.3">
      <c r="J68">
        <v>96</v>
      </c>
      <c r="K68">
        <v>96</v>
      </c>
      <c r="L68" s="3">
        <v>1.2876712328767099</v>
      </c>
      <c r="M68" s="5">
        <f t="shared" si="19"/>
        <v>17.595917942265423</v>
      </c>
      <c r="N68" s="5">
        <f t="shared" si="20"/>
        <v>17.595917942265423</v>
      </c>
      <c r="O68" s="5">
        <f t="shared" si="21"/>
        <v>17.749574633106089</v>
      </c>
      <c r="P68" s="5">
        <f t="shared" si="22"/>
        <v>1.2691764740222815</v>
      </c>
      <c r="Q68" s="5">
        <f t="shared" si="23"/>
        <v>-0.15365669084066624</v>
      </c>
      <c r="R68" s="5">
        <f t="shared" si="25"/>
        <v>2.3610378640104086E-2</v>
      </c>
      <c r="S68" s="5">
        <f t="shared" si="26"/>
        <v>1.8602912300507694E-2</v>
      </c>
      <c r="T68" s="5">
        <f t="shared" si="27"/>
        <v>0.11422588266200533</v>
      </c>
      <c r="U68" s="5">
        <v>0.14368795758281411</v>
      </c>
      <c r="V68" s="5">
        <f t="shared" si="28"/>
        <v>17.798137311664775</v>
      </c>
      <c r="W68" s="5">
        <f t="shared" si="24"/>
        <v>97.991560252883232</v>
      </c>
      <c r="X68" s="5">
        <f t="shared" si="29"/>
        <v>22.885532903001987</v>
      </c>
      <c r="Y68" s="5">
        <f t="shared" si="30"/>
        <v>22.594316328610013</v>
      </c>
      <c r="Z68" s="5">
        <f t="shared" si="31"/>
        <v>22.782207239598975</v>
      </c>
      <c r="AA68" s="5">
        <f t="shared" si="32"/>
        <v>1.2700435206204419</v>
      </c>
      <c r="AB68" s="5">
        <f t="shared" si="33"/>
        <v>0.10332566340301241</v>
      </c>
      <c r="AC68" s="5">
        <f t="shared" si="34"/>
        <v>1.0676192717672619E-2</v>
      </c>
      <c r="AD68" s="5">
        <f t="shared" si="35"/>
        <v>8.4061628946833899E-3</v>
      </c>
      <c r="AE68" s="5">
        <f t="shared" si="36"/>
        <v>0.26104349711834579</v>
      </c>
      <c r="AG68">
        <v>67</v>
      </c>
    </row>
    <row r="69" spans="10:33" x14ac:dyDescent="0.3">
      <c r="J69">
        <v>76</v>
      </c>
      <c r="K69">
        <v>79</v>
      </c>
      <c r="L69" s="3">
        <v>1.75342465753425</v>
      </c>
      <c r="M69" s="5">
        <f t="shared" si="19"/>
        <v>15.435595774162696</v>
      </c>
      <c r="N69" s="5">
        <f t="shared" si="20"/>
        <v>15.776388834631177</v>
      </c>
      <c r="O69" s="5">
        <f t="shared" si="21"/>
        <v>15.828193859493267</v>
      </c>
      <c r="P69" s="5">
        <f t="shared" si="22"/>
        <v>1.688489822410393</v>
      </c>
      <c r="Q69" s="5">
        <f t="shared" si="23"/>
        <v>-5.1805024862089155E-2</v>
      </c>
      <c r="R69" s="5">
        <f t="shared" si="25"/>
        <v>2.6837606009616757E-3</v>
      </c>
      <c r="S69" s="5">
        <f t="shared" si="26"/>
        <v>1.5894443456760019E-3</v>
      </c>
      <c r="T69" s="5">
        <f t="shared" si="27"/>
        <v>0.15196408401693537</v>
      </c>
      <c r="U69" s="5">
        <v>1.5993474376844128</v>
      </c>
      <c r="V69" s="5">
        <f t="shared" si="28"/>
        <v>16.451660609596914</v>
      </c>
      <c r="W69" s="5">
        <f t="shared" si="24"/>
        <v>85.115944812937585</v>
      </c>
      <c r="X69" s="5">
        <f t="shared" si="29"/>
        <v>20.955613395651703</v>
      </c>
      <c r="Y69" s="5">
        <f t="shared" si="30"/>
        <v>19.513992692577954</v>
      </c>
      <c r="Z69" s="5">
        <f t="shared" si="31"/>
        <v>20.019724450347269</v>
      </c>
      <c r="AA69" s="5">
        <f t="shared" si="32"/>
        <v>1.6914881730487425</v>
      </c>
      <c r="AB69" s="5">
        <f t="shared" si="33"/>
        <v>0.93588894530443412</v>
      </c>
      <c r="AC69" s="5">
        <f t="shared" si="34"/>
        <v>0.87588811794304611</v>
      </c>
      <c r="AD69" s="5">
        <f t="shared" si="35"/>
        <v>0.51782101222992483</v>
      </c>
      <c r="AE69" s="5">
        <f t="shared" si="36"/>
        <v>0.34766681681211864</v>
      </c>
      <c r="AG69">
        <v>68</v>
      </c>
    </row>
    <row r="70" spans="10:33" x14ac:dyDescent="0.3">
      <c r="J70">
        <v>81</v>
      </c>
      <c r="K70">
        <v>90</v>
      </c>
      <c r="L70" s="3">
        <v>3.0849315068493199</v>
      </c>
      <c r="M70" s="5">
        <f t="shared" si="19"/>
        <v>16</v>
      </c>
      <c r="N70" s="5">
        <f t="shared" si="20"/>
        <v>16.973665961010276</v>
      </c>
      <c r="O70" s="5">
        <f t="shared" si="21"/>
        <v>16.585407835409971</v>
      </c>
      <c r="P70" s="5">
        <f t="shared" si="22"/>
        <v>2.7824104804617953</v>
      </c>
      <c r="Q70" s="5">
        <f t="shared" si="23"/>
        <v>0.3882581256003057</v>
      </c>
      <c r="R70" s="5">
        <f t="shared" si="25"/>
        <v>0.15074437209466277</v>
      </c>
      <c r="S70" s="5">
        <f t="shared" si="26"/>
        <v>5.417761798742355E-2</v>
      </c>
      <c r="T70" s="5">
        <f t="shared" si="27"/>
        <v>0.25041694324156155</v>
      </c>
      <c r="U70" s="5">
        <v>-1.2699920157149625</v>
      </c>
      <c r="V70" s="5">
        <f t="shared" si="28"/>
        <v>15.949882533558316</v>
      </c>
      <c r="W70" s="5">
        <f t="shared" si="24"/>
        <v>80.549570742135487</v>
      </c>
      <c r="X70" s="5">
        <f t="shared" si="29"/>
        <v>20.242050043263475</v>
      </c>
      <c r="Y70" s="5">
        <f t="shared" si="30"/>
        <v>20.313179123974734</v>
      </c>
      <c r="Z70" s="5">
        <f t="shared" si="31"/>
        <v>21.063296491344293</v>
      </c>
      <c r="AA70" s="5">
        <f t="shared" si="32"/>
        <v>2.7957863375462408</v>
      </c>
      <c r="AB70" s="5">
        <f t="shared" si="33"/>
        <v>-0.82124644808081726</v>
      </c>
      <c r="AC70" s="5">
        <f t="shared" si="34"/>
        <v>0.67444572848535844</v>
      </c>
      <c r="AD70" s="5">
        <f t="shared" si="35"/>
        <v>0.24123650631946886</v>
      </c>
      <c r="AE70" s="5">
        <f t="shared" si="36"/>
        <v>0.57464317631590289</v>
      </c>
      <c r="AG70">
        <v>69</v>
      </c>
    </row>
    <row r="71" spans="10:33" x14ac:dyDescent="0.3">
      <c r="J71">
        <v>78</v>
      </c>
      <c r="K71">
        <v>88</v>
      </c>
      <c r="L71" s="3">
        <v>3.8794520547945202</v>
      </c>
      <c r="M71" s="5">
        <f t="shared" si="19"/>
        <v>15.663521732655695</v>
      </c>
      <c r="N71" s="5">
        <f t="shared" si="20"/>
        <v>16.761663039293719</v>
      </c>
      <c r="O71" s="5">
        <f t="shared" si="21"/>
        <v>16.446003719179252</v>
      </c>
      <c r="P71" s="5">
        <f t="shared" si="22"/>
        <v>3.3674294646422034</v>
      </c>
      <c r="Q71" s="5">
        <f t="shared" si="23"/>
        <v>0.31565932011446662</v>
      </c>
      <c r="R71" s="5">
        <f t="shared" si="25"/>
        <v>9.9640806375127317E-2</v>
      </c>
      <c r="S71" s="5">
        <f t="shared" si="26"/>
        <v>2.9589574903156692E-2</v>
      </c>
      <c r="T71" s="5">
        <f t="shared" si="27"/>
        <v>0.3030686518177983</v>
      </c>
      <c r="U71" s="5">
        <v>-1.0209865221538477</v>
      </c>
      <c r="V71" s="5">
        <f t="shared" si="28"/>
        <v>15.883933574498544</v>
      </c>
      <c r="W71" s="5">
        <f t="shared" si="24"/>
        <v>79.958770024269043</v>
      </c>
      <c r="X71" s="5">
        <f t="shared" si="29"/>
        <v>20.148500411205305</v>
      </c>
      <c r="Y71" s="5">
        <f t="shared" si="30"/>
        <v>19.836242744966661</v>
      </c>
      <c r="Z71" s="5">
        <f t="shared" si="31"/>
        <v>20.844238587714802</v>
      </c>
      <c r="AA71" s="5">
        <f t="shared" si="32"/>
        <v>3.3894900875392238</v>
      </c>
      <c r="AB71" s="5">
        <f t="shared" si="33"/>
        <v>-0.69573817650949721</v>
      </c>
      <c r="AC71" s="5">
        <f t="shared" si="34"/>
        <v>0.48405161025276028</v>
      </c>
      <c r="AD71" s="5">
        <f t="shared" si="35"/>
        <v>0.1428095665576006</v>
      </c>
      <c r="AE71" s="5">
        <f t="shared" si="36"/>
        <v>0.6966724616389226</v>
      </c>
      <c r="AG71">
        <v>70</v>
      </c>
    </row>
    <row r="72" spans="10:33" x14ac:dyDescent="0.3">
      <c r="J72">
        <v>147</v>
      </c>
      <c r="K72">
        <v>149</v>
      </c>
      <c r="L72" s="3">
        <v>3.8383561643835602</v>
      </c>
      <c r="M72" s="5">
        <f t="shared" si="19"/>
        <v>22.248711305964282</v>
      </c>
      <c r="N72" s="5">
        <f t="shared" si="20"/>
        <v>22.413111231467404</v>
      </c>
      <c r="O72" s="5">
        <f t="shared" si="21"/>
        <v>21.846838699861735</v>
      </c>
      <c r="P72" s="5">
        <f t="shared" si="22"/>
        <v>3.3383249911517727</v>
      </c>
      <c r="Q72" s="5">
        <f t="shared" si="23"/>
        <v>0.56627253160566937</v>
      </c>
      <c r="R72" s="5">
        <f t="shared" si="25"/>
        <v>0.32066458005109383</v>
      </c>
      <c r="S72" s="5">
        <f t="shared" si="26"/>
        <v>9.605553111246358E-2</v>
      </c>
      <c r="T72" s="5">
        <f t="shared" si="27"/>
        <v>0.30044924920365951</v>
      </c>
      <c r="U72" s="5">
        <v>0.6106304360640703</v>
      </c>
      <c r="V72" s="5">
        <f t="shared" si="28"/>
        <v>22.181545093845347</v>
      </c>
      <c r="W72" s="5">
        <f t="shared" si="24"/>
        <v>146.186780781419</v>
      </c>
      <c r="X72" s="5">
        <f t="shared" si="29"/>
        <v>29.308474715405559</v>
      </c>
      <c r="Y72" s="5">
        <f t="shared" si="30"/>
        <v>29.408439016367662</v>
      </c>
      <c r="Z72" s="5">
        <f t="shared" si="31"/>
        <v>28.770887431456501</v>
      </c>
      <c r="AA72" s="5">
        <f t="shared" si="32"/>
        <v>3.3598978068790299</v>
      </c>
      <c r="AB72" s="5">
        <f t="shared" si="33"/>
        <v>0.5375872839490583</v>
      </c>
      <c r="AC72" s="5">
        <f t="shared" si="34"/>
        <v>0.28900008786372544</v>
      </c>
      <c r="AD72" s="5">
        <f t="shared" si="35"/>
        <v>8.6014547011527789E-2</v>
      </c>
      <c r="AE72" s="5">
        <f t="shared" si="36"/>
        <v>0.69059009335325094</v>
      </c>
      <c r="AG72">
        <v>71</v>
      </c>
    </row>
    <row r="73" spans="10:33" x14ac:dyDescent="0.3">
      <c r="J73">
        <v>65</v>
      </c>
      <c r="K73">
        <v>100</v>
      </c>
      <c r="L73" s="3">
        <v>4.8986301369863003</v>
      </c>
      <c r="M73" s="5">
        <f t="shared" si="19"/>
        <v>14.124515496597098</v>
      </c>
      <c r="N73" s="5">
        <f t="shared" si="20"/>
        <v>18</v>
      </c>
      <c r="O73" s="5">
        <f t="shared" si="21"/>
        <v>15.429961416808197</v>
      </c>
      <c r="P73" s="5">
        <f t="shared" si="22"/>
        <v>4.0513250804270768</v>
      </c>
      <c r="Q73" s="5">
        <f t="shared" si="23"/>
        <v>2.5700385831918027</v>
      </c>
      <c r="R73" s="5">
        <f t="shared" si="25"/>
        <v>6.6050983190945285</v>
      </c>
      <c r="S73" s="5">
        <f t="shared" si="26"/>
        <v>1.6303550537095486</v>
      </c>
      <c r="T73" s="5">
        <f t="shared" si="27"/>
        <v>0.36461925723843691</v>
      </c>
      <c r="U73" s="5">
        <v>-2.0302525784821617</v>
      </c>
      <c r="V73" s="5">
        <f t="shared" si="28"/>
        <v>14.204019564178946</v>
      </c>
      <c r="W73" s="5">
        <f t="shared" si="24"/>
        <v>65.642562509073514</v>
      </c>
      <c r="X73" s="5">
        <f t="shared" si="29"/>
        <v>17.784547496907177</v>
      </c>
      <c r="Y73" s="5">
        <f t="shared" si="30"/>
        <v>17.673605776560269</v>
      </c>
      <c r="Z73" s="5">
        <f t="shared" si="31"/>
        <v>19.37628396736984</v>
      </c>
      <c r="AA73" s="5">
        <f t="shared" si="32"/>
        <v>4.0866404779929981</v>
      </c>
      <c r="AB73" s="5">
        <f t="shared" si="33"/>
        <v>-1.5917364704626635</v>
      </c>
      <c r="AC73" s="5">
        <f t="shared" si="34"/>
        <v>2.5336249914009379</v>
      </c>
      <c r="AD73" s="5">
        <f t="shared" si="35"/>
        <v>0.61997746193842673</v>
      </c>
      <c r="AE73" s="5">
        <f t="shared" si="36"/>
        <v>0.83996406778212729</v>
      </c>
      <c r="AG73">
        <v>72</v>
      </c>
    </row>
    <row r="74" spans="10:33" x14ac:dyDescent="0.3">
      <c r="J74">
        <v>116</v>
      </c>
      <c r="K74">
        <v>118</v>
      </c>
      <c r="L74" s="3">
        <v>0.47397260273972602</v>
      </c>
      <c r="M74" s="5">
        <f t="shared" si="19"/>
        <v>19.540659228538015</v>
      </c>
      <c r="N74" s="5">
        <f t="shared" si="20"/>
        <v>19.725560982400431</v>
      </c>
      <c r="O74" s="5">
        <f t="shared" si="21"/>
        <v>19.551691890770297</v>
      </c>
      <c r="P74" s="5">
        <f t="shared" si="22"/>
        <v>0.48676976199877131</v>
      </c>
      <c r="Q74" s="5">
        <f t="shared" si="23"/>
        <v>0.17386909163013442</v>
      </c>
      <c r="R74" s="5">
        <f t="shared" si="25"/>
        <v>3.0230461024288079E-2</v>
      </c>
      <c r="S74" s="5">
        <f t="shared" si="26"/>
        <v>6.2104229523534754E-2</v>
      </c>
      <c r="T74" s="5">
        <f t="shared" si="27"/>
        <v>4.3809278579889414E-2</v>
      </c>
      <c r="U74" s="5">
        <v>4.2990647180808465E-2</v>
      </c>
      <c r="V74" s="5">
        <f t="shared" si="28"/>
        <v>19.560690119610683</v>
      </c>
      <c r="W74" s="5">
        <f t="shared" si="24"/>
        <v>116.21583960846944</v>
      </c>
      <c r="X74" s="5">
        <f t="shared" si="29"/>
        <v>25.443461961523766</v>
      </c>
      <c r="Y74" s="5">
        <f t="shared" si="30"/>
        <v>25.414198747061558</v>
      </c>
      <c r="Z74" s="5">
        <f t="shared" si="31"/>
        <v>25.420228296946622</v>
      </c>
      <c r="AA74" s="5">
        <f t="shared" si="32"/>
        <v>0.48615371315151018</v>
      </c>
      <c r="AB74" s="5">
        <f t="shared" si="33"/>
        <v>2.3233664577144708E-2</v>
      </c>
      <c r="AC74" s="5">
        <f t="shared" si="34"/>
        <v>5.3980316968326879E-4</v>
      </c>
      <c r="AD74" s="5">
        <f t="shared" si="35"/>
        <v>1.110354924955677E-3</v>
      </c>
      <c r="AE74" s="5">
        <f t="shared" si="36"/>
        <v>9.9923556443280465E-2</v>
      </c>
      <c r="AG74">
        <v>73</v>
      </c>
    </row>
    <row r="75" spans="10:33" x14ac:dyDescent="0.3">
      <c r="J75">
        <v>73</v>
      </c>
      <c r="K75">
        <v>84</v>
      </c>
      <c r="L75" s="3">
        <v>2.8438356164383598</v>
      </c>
      <c r="M75" s="5">
        <f t="shared" si="19"/>
        <v>15.088007490635061</v>
      </c>
      <c r="N75" s="5">
        <f t="shared" si="20"/>
        <v>16.330302779823359</v>
      </c>
      <c r="O75" s="5">
        <f t="shared" si="21"/>
        <v>15.754710699122395</v>
      </c>
      <c r="P75" s="5">
        <f t="shared" si="22"/>
        <v>2.5952495076679374</v>
      </c>
      <c r="Q75" s="5">
        <f t="shared" si="23"/>
        <v>0.57559208070096446</v>
      </c>
      <c r="R75" s="5">
        <f t="shared" si="25"/>
        <v>0.33130624336566561</v>
      </c>
      <c r="S75" s="5">
        <f t="shared" si="26"/>
        <v>0.12765872506161219</v>
      </c>
      <c r="T75" s="5">
        <f t="shared" si="27"/>
        <v>0.23357245569011437</v>
      </c>
      <c r="U75" s="5">
        <v>-0.59273809864343363</v>
      </c>
      <c r="V75" s="5">
        <f t="shared" si="28"/>
        <v>15.468244321720352</v>
      </c>
      <c r="W75" s="5">
        <f t="shared" si="24"/>
        <v>76.284889920828832</v>
      </c>
      <c r="X75" s="5">
        <f t="shared" si="29"/>
        <v>19.560111399935238</v>
      </c>
      <c r="Y75" s="5">
        <f t="shared" si="30"/>
        <v>19.023854107162162</v>
      </c>
      <c r="Z75" s="5">
        <f t="shared" si="31"/>
        <v>19.88648170703005</v>
      </c>
      <c r="AA75" s="5">
        <f t="shared" si="32"/>
        <v>2.6063273132347238</v>
      </c>
      <c r="AB75" s="5">
        <f t="shared" si="33"/>
        <v>-0.32637030709481252</v>
      </c>
      <c r="AC75" s="5">
        <f t="shared" si="34"/>
        <v>0.10651757735316222</v>
      </c>
      <c r="AD75" s="5">
        <f t="shared" si="35"/>
        <v>4.0868841304879243E-2</v>
      </c>
      <c r="AE75" s="5">
        <f t="shared" si="36"/>
        <v>0.53570195464599724</v>
      </c>
      <c r="AG75">
        <v>74</v>
      </c>
    </row>
    <row r="76" spans="10:33" x14ac:dyDescent="0.3">
      <c r="J76">
        <v>68</v>
      </c>
      <c r="K76">
        <v>74</v>
      </c>
      <c r="L76" s="3">
        <v>2.8767123287671201</v>
      </c>
      <c r="M76" s="5">
        <f t="shared" si="19"/>
        <v>14.492422502470642</v>
      </c>
      <c r="N76" s="5">
        <f t="shared" si="20"/>
        <v>15.204650534085253</v>
      </c>
      <c r="O76" s="5">
        <f t="shared" si="21"/>
        <v>15.247984620321679</v>
      </c>
      <c r="P76" s="5">
        <f t="shared" si="22"/>
        <v>2.6210448547972209</v>
      </c>
      <c r="Q76" s="5">
        <f t="shared" si="23"/>
        <v>-4.3334086236425762E-2</v>
      </c>
      <c r="R76" s="5">
        <f t="shared" si="25"/>
        <v>1.8778430299459846E-3</v>
      </c>
      <c r="S76" s="5">
        <f t="shared" si="26"/>
        <v>7.1644826165756916E-4</v>
      </c>
      <c r="T76" s="5">
        <f t="shared" si="27"/>
        <v>0.23589403693174987</v>
      </c>
      <c r="U76" s="5">
        <v>-1.2200376037612797</v>
      </c>
      <c r="V76" s="5">
        <f t="shared" si="28"/>
        <v>14.655425484934984</v>
      </c>
      <c r="W76" s="5">
        <f t="shared" si="24"/>
        <v>69.350799521055436</v>
      </c>
      <c r="X76" s="5">
        <f t="shared" si="29"/>
        <v>18.416084805551947</v>
      </c>
      <c r="Y76" s="5">
        <f t="shared" si="30"/>
        <v>18.187717440313751</v>
      </c>
      <c r="Z76" s="5">
        <f t="shared" si="31"/>
        <v>19.169199514779152</v>
      </c>
      <c r="AA76" s="5">
        <f t="shared" si="32"/>
        <v>2.6324260332767491</v>
      </c>
      <c r="AB76" s="5">
        <f t="shared" si="33"/>
        <v>-0.75311470922720503</v>
      </c>
      <c r="AC76" s="5">
        <f t="shared" si="34"/>
        <v>0.56718176525437758</v>
      </c>
      <c r="AD76" s="5">
        <f t="shared" si="35"/>
        <v>0.2154597158987864</v>
      </c>
      <c r="AE76" s="5">
        <f t="shared" si="36"/>
        <v>0.54106625991543766</v>
      </c>
      <c r="AG76">
        <v>75</v>
      </c>
    </row>
    <row r="77" spans="10:33" x14ac:dyDescent="0.3">
      <c r="J77">
        <v>77</v>
      </c>
      <c r="K77">
        <v>86</v>
      </c>
      <c r="L77" s="3">
        <v>2.81643835616438</v>
      </c>
      <c r="M77" s="5">
        <f t="shared" si="19"/>
        <v>15.549928774784245</v>
      </c>
      <c r="N77" s="5">
        <f t="shared" si="20"/>
        <v>16.547236990991408</v>
      </c>
      <c r="O77" s="5">
        <f t="shared" si="21"/>
        <v>16.148526894243069</v>
      </c>
      <c r="P77" s="5">
        <f t="shared" si="22"/>
        <v>2.5736868268429705</v>
      </c>
      <c r="Q77" s="5">
        <f t="shared" si="23"/>
        <v>0.39871009674833857</v>
      </c>
      <c r="R77" s="5">
        <f t="shared" si="25"/>
        <v>0.15896974124906951</v>
      </c>
      <c r="S77" s="5">
        <f t="shared" si="26"/>
        <v>6.1767321334923554E-2</v>
      </c>
      <c r="T77" s="5">
        <f t="shared" si="27"/>
        <v>0.23163181441586733</v>
      </c>
      <c r="U77" s="5">
        <v>0.66052795429212285</v>
      </c>
      <c r="V77" s="5">
        <f t="shared" si="28"/>
        <v>16.466426732333034</v>
      </c>
      <c r="W77" s="5">
        <f t="shared" si="24"/>
        <v>85.252229065156016</v>
      </c>
      <c r="X77" s="5">
        <f t="shared" si="29"/>
        <v>20.976659170165689</v>
      </c>
      <c r="Y77" s="5">
        <f t="shared" si="30"/>
        <v>19.675557451918376</v>
      </c>
      <c r="Z77" s="5">
        <f t="shared" si="31"/>
        <v>20.446704113320727</v>
      </c>
      <c r="AA77" s="5">
        <f t="shared" si="32"/>
        <v>2.5845142838347361</v>
      </c>
      <c r="AB77" s="5">
        <f t="shared" si="33"/>
        <v>0.5299550568449618</v>
      </c>
      <c r="AC77" s="5">
        <f t="shared" si="34"/>
        <v>0.28085236227554672</v>
      </c>
      <c r="AD77" s="5">
        <f t="shared" si="35"/>
        <v>0.10866736702992257</v>
      </c>
      <c r="AE77" s="5">
        <f t="shared" si="36"/>
        <v>0.53121852601944397</v>
      </c>
      <c r="AG77">
        <v>76</v>
      </c>
    </row>
    <row r="78" spans="10:33" x14ac:dyDescent="0.3">
      <c r="J78">
        <v>89</v>
      </c>
      <c r="K78">
        <v>103</v>
      </c>
      <c r="L78" s="3">
        <v>1.75342465753425</v>
      </c>
      <c r="M78" s="5">
        <f t="shared" si="19"/>
        <v>16.867962264113206</v>
      </c>
      <c r="N78" s="5">
        <f t="shared" si="20"/>
        <v>18.297783130184438</v>
      </c>
      <c r="O78" s="5">
        <f t="shared" si="21"/>
        <v>17.137358215359544</v>
      </c>
      <c r="P78" s="5">
        <f t="shared" si="22"/>
        <v>1.688489822410393</v>
      </c>
      <c r="Q78" s="5">
        <f t="shared" si="23"/>
        <v>1.160424914824894</v>
      </c>
      <c r="R78" s="5">
        <f t="shared" si="25"/>
        <v>1.3465859829463624</v>
      </c>
      <c r="S78" s="5">
        <f t="shared" si="26"/>
        <v>0.79750909071163489</v>
      </c>
      <c r="T78" s="5">
        <f t="shared" si="27"/>
        <v>0.15196408401693537</v>
      </c>
      <c r="U78" s="5">
        <v>-0.34444799096819406</v>
      </c>
      <c r="V78" s="5">
        <f t="shared" si="28"/>
        <v>17.003083532793013</v>
      </c>
      <c r="W78" s="5">
        <f t="shared" si="24"/>
        <v>90.279295938577249</v>
      </c>
      <c r="X78" s="5">
        <f t="shared" si="29"/>
        <v>21.743349105492175</v>
      </c>
      <c r="Y78" s="5">
        <f t="shared" si="30"/>
        <v>21.54998010703541</v>
      </c>
      <c r="Z78" s="5">
        <f t="shared" si="31"/>
        <v>21.888661226644672</v>
      </c>
      <c r="AA78" s="5">
        <f t="shared" si="32"/>
        <v>1.6914881730487425</v>
      </c>
      <c r="AB78" s="5">
        <f t="shared" si="33"/>
        <v>-0.14531212115249659</v>
      </c>
      <c r="AC78" s="5">
        <f t="shared" si="34"/>
        <v>2.1115612553837846E-2</v>
      </c>
      <c r="AD78" s="5">
        <f t="shared" si="35"/>
        <v>1.2483452672198714E-2</v>
      </c>
      <c r="AE78" s="5">
        <f t="shared" si="36"/>
        <v>0.34766681681211864</v>
      </c>
      <c r="AG78">
        <v>77</v>
      </c>
    </row>
    <row r="79" spans="10:33" x14ac:dyDescent="0.3">
      <c r="J79">
        <v>72</v>
      </c>
      <c r="K79">
        <v>77</v>
      </c>
      <c r="L79" s="3">
        <v>1.7561643835616401</v>
      </c>
      <c r="M79" s="5">
        <f t="shared" si="19"/>
        <v>14.970562748477139</v>
      </c>
      <c r="N79" s="5">
        <f t="shared" si="20"/>
        <v>15.549928774784245</v>
      </c>
      <c r="O79" s="5">
        <f t="shared" si="21"/>
        <v>15.403805664499158</v>
      </c>
      <c r="P79" s="5">
        <f t="shared" si="22"/>
        <v>1.690897576445451</v>
      </c>
      <c r="Q79" s="5">
        <f t="shared" si="23"/>
        <v>0.14612311028508707</v>
      </c>
      <c r="R79" s="5">
        <f t="shared" si="25"/>
        <v>2.1351963359387719E-2</v>
      </c>
      <c r="S79" s="5">
        <f t="shared" si="26"/>
        <v>1.2627591201752806E-2</v>
      </c>
      <c r="T79" s="5">
        <f t="shared" si="27"/>
        <v>0.1521807818800906</v>
      </c>
      <c r="U79" s="5">
        <v>-1.0476739784059788</v>
      </c>
      <c r="V79" s="5">
        <f t="shared" si="28"/>
        <v>14.995104323383254</v>
      </c>
      <c r="W79" s="5">
        <f t="shared" si="24"/>
        <v>72.208392740670021</v>
      </c>
      <c r="X79" s="5">
        <f t="shared" si="29"/>
        <v>18.893117876633323</v>
      </c>
      <c r="Y79" s="5">
        <f t="shared" si="30"/>
        <v>18.858601205555164</v>
      </c>
      <c r="Z79" s="5">
        <f t="shared" si="31"/>
        <v>19.418944433501306</v>
      </c>
      <c r="AA79" s="5">
        <f t="shared" si="32"/>
        <v>1.6939109868440043</v>
      </c>
      <c r="AB79" s="5">
        <f t="shared" si="33"/>
        <v>-0.52582655686798319</v>
      </c>
      <c r="AC79" s="5">
        <f t="shared" si="34"/>
        <v>0.27649356790763835</v>
      </c>
      <c r="AD79" s="5">
        <f t="shared" si="35"/>
        <v>0.16322792050766785</v>
      </c>
      <c r="AE79" s="5">
        <f t="shared" si="36"/>
        <v>0.34816479957862473</v>
      </c>
      <c r="AG79">
        <v>78</v>
      </c>
    </row>
    <row r="80" spans="10:33" x14ac:dyDescent="0.3">
      <c r="J80">
        <v>63</v>
      </c>
      <c r="K80">
        <v>88</v>
      </c>
      <c r="L80" s="3">
        <v>5.1534246575342504</v>
      </c>
      <c r="M80" s="5">
        <f t="shared" si="19"/>
        <v>13.874507866387544</v>
      </c>
      <c r="N80" s="5">
        <f t="shared" si="20"/>
        <v>16.761663039293719</v>
      </c>
      <c r="O80" s="5">
        <f t="shared" si="21"/>
        <v>15.297365077264237</v>
      </c>
      <c r="P80" s="5">
        <f t="shared" si="22"/>
        <v>4.211415329458891</v>
      </c>
      <c r="Q80" s="5">
        <f t="shared" si="23"/>
        <v>1.464297962029482</v>
      </c>
      <c r="R80" s="5">
        <f t="shared" si="25"/>
        <v>2.1441685216036945</v>
      </c>
      <c r="S80" s="5">
        <f t="shared" si="26"/>
        <v>0.50913252525943353</v>
      </c>
      <c r="T80" s="5">
        <f t="shared" si="27"/>
        <v>0.37902737965130018</v>
      </c>
      <c r="U80" s="5">
        <v>-0.81519482397603471</v>
      </c>
      <c r="V80" s="5">
        <f t="shared" si="28"/>
        <v>14.795488757103747</v>
      </c>
      <c r="W80" s="5">
        <f t="shared" si="24"/>
        <v>70.522110647499602</v>
      </c>
      <c r="X80" s="5">
        <f t="shared" si="29"/>
        <v>18.61259861577458</v>
      </c>
      <c r="Y80" s="5">
        <f t="shared" si="30"/>
        <v>17.325309498563517</v>
      </c>
      <c r="Z80" s="5">
        <f t="shared" si="31"/>
        <v>19.183376058173049</v>
      </c>
      <c r="AA80" s="5">
        <f t="shared" si="32"/>
        <v>4.2503539898227585</v>
      </c>
      <c r="AB80" s="5">
        <f t="shared" si="33"/>
        <v>-0.5707774423984695</v>
      </c>
      <c r="AC80" s="5">
        <f t="shared" si="34"/>
        <v>0.3257868887509382</v>
      </c>
      <c r="AD80" s="5">
        <f t="shared" si="35"/>
        <v>7.6649354272848136E-2</v>
      </c>
      <c r="AE80" s="5">
        <f t="shared" si="36"/>
        <v>0.87361358211742246</v>
      </c>
      <c r="AG80">
        <v>79</v>
      </c>
    </row>
    <row r="81" spans="10:33" x14ac:dyDescent="0.3">
      <c r="J81">
        <v>56</v>
      </c>
      <c r="K81">
        <v>82</v>
      </c>
      <c r="L81" s="3">
        <v>6.0767123287671199</v>
      </c>
      <c r="M81" s="5">
        <f t="shared" si="19"/>
        <v>12.966629547095765</v>
      </c>
      <c r="N81" s="5">
        <f t="shared" si="20"/>
        <v>16.110770276274835</v>
      </c>
      <c r="O81" s="5">
        <f t="shared" si="21"/>
        <v>14.850130188291658</v>
      </c>
      <c r="P81" s="5">
        <f t="shared" si="22"/>
        <v>4.7576991955510559</v>
      </c>
      <c r="Q81" s="5">
        <f t="shared" si="23"/>
        <v>1.2606400879831767</v>
      </c>
      <c r="R81" s="5">
        <f t="shared" si="25"/>
        <v>1.5892134314302315</v>
      </c>
      <c r="S81" s="5">
        <f t="shared" si="26"/>
        <v>0.33402982536523357</v>
      </c>
      <c r="T81" s="5">
        <f t="shared" si="27"/>
        <v>0.42819292759959504</v>
      </c>
      <c r="U81" s="5">
        <v>0.16136288249067307</v>
      </c>
      <c r="V81" s="5">
        <f t="shared" si="28"/>
        <v>14.955720333754712</v>
      </c>
      <c r="W81" s="5">
        <f t="shared" si="24"/>
        <v>71.87411300912575</v>
      </c>
      <c r="X81" s="5">
        <f t="shared" si="29"/>
        <v>18.837729847989312</v>
      </c>
      <c r="Y81" s="5">
        <f t="shared" si="30"/>
        <v>16.067939255981976</v>
      </c>
      <c r="Z81" s="5">
        <f t="shared" si="31"/>
        <v>18.53507528442384</v>
      </c>
      <c r="AA81" s="5">
        <f t="shared" si="32"/>
        <v>4.8106102582909891</v>
      </c>
      <c r="AB81" s="5">
        <f t="shared" si="33"/>
        <v>0.30265456356547205</v>
      </c>
      <c r="AC81" s="5">
        <f t="shared" si="34"/>
        <v>9.1599784847006357E-2</v>
      </c>
      <c r="AD81" s="5">
        <f t="shared" si="35"/>
        <v>1.9041198502650673E-2</v>
      </c>
      <c r="AE81" s="5">
        <f t="shared" si="36"/>
        <v>0.98876810495769107</v>
      </c>
      <c r="AG81">
        <v>80</v>
      </c>
    </row>
    <row r="82" spans="10:33" x14ac:dyDescent="0.3">
      <c r="J82">
        <v>86</v>
      </c>
      <c r="K82">
        <v>93</v>
      </c>
      <c r="L82" s="3">
        <v>1.76986301369863</v>
      </c>
      <c r="M82" s="5">
        <f t="shared" si="19"/>
        <v>16.547236990991408</v>
      </c>
      <c r="N82" s="5">
        <f t="shared" si="20"/>
        <v>17.28730152198591</v>
      </c>
      <c r="O82" s="5">
        <f t="shared" si="21"/>
        <v>16.846879245536311</v>
      </c>
      <c r="P82" s="5">
        <f t="shared" si="22"/>
        <v>1.7029262010297994</v>
      </c>
      <c r="Q82" s="5">
        <f t="shared" si="23"/>
        <v>0.44042227644959908</v>
      </c>
      <c r="R82" s="5">
        <f t="shared" si="25"/>
        <v>0.19397178159304707</v>
      </c>
      <c r="S82" s="5">
        <f t="shared" si="26"/>
        <v>0.11390498394806996</v>
      </c>
      <c r="T82" s="5">
        <f t="shared" si="27"/>
        <v>0.15326335809268193</v>
      </c>
      <c r="U82" s="5">
        <v>-1.9087854860369688</v>
      </c>
      <c r="V82" s="5">
        <f t="shared" si="28"/>
        <v>16.099611404623595</v>
      </c>
      <c r="W82" s="5">
        <f t="shared" si="24"/>
        <v>81.898983249595119</v>
      </c>
      <c r="X82" s="5">
        <f t="shared" si="29"/>
        <v>20.454646048877148</v>
      </c>
      <c r="Y82" s="5">
        <f t="shared" si="30"/>
        <v>21.091883432246572</v>
      </c>
      <c r="Z82" s="5">
        <f t="shared" si="31"/>
        <v>21.471528214143486</v>
      </c>
      <c r="AA82" s="5">
        <f t="shared" si="32"/>
        <v>1.706015337773219</v>
      </c>
      <c r="AB82" s="5">
        <f t="shared" si="33"/>
        <v>-1.0168821652663382</v>
      </c>
      <c r="AC82" s="5">
        <f t="shared" si="34"/>
        <v>1.0340493380367564</v>
      </c>
      <c r="AD82" s="5">
        <f t="shared" si="35"/>
        <v>0.60611960229293838</v>
      </c>
      <c r="AE82" s="5">
        <f t="shared" si="36"/>
        <v>0.35065271597330572</v>
      </c>
      <c r="AG82">
        <v>81</v>
      </c>
    </row>
    <row r="83" spans="10:33" x14ac:dyDescent="0.3">
      <c r="J83">
        <v>79</v>
      </c>
      <c r="K83">
        <v>89</v>
      </c>
      <c r="L83" s="3">
        <v>4.6684931506849301</v>
      </c>
      <c r="M83" s="5">
        <f t="shared" si="19"/>
        <v>15.776388834631177</v>
      </c>
      <c r="N83" s="5">
        <f t="shared" si="20"/>
        <v>16.867962264113206</v>
      </c>
      <c r="O83" s="5">
        <f t="shared" si="21"/>
        <v>16.67580315355292</v>
      </c>
      <c r="P83" s="5">
        <f t="shared" si="22"/>
        <v>3.9030864252949615</v>
      </c>
      <c r="Q83" s="5">
        <f t="shared" si="23"/>
        <v>0.19215911056028645</v>
      </c>
      <c r="R83" s="5">
        <f t="shared" si="25"/>
        <v>3.6925123771320394E-2</v>
      </c>
      <c r="S83" s="5">
        <f t="shared" si="26"/>
        <v>9.4604935038121556E-3</v>
      </c>
      <c r="T83" s="5">
        <f t="shared" si="27"/>
        <v>0.35127777827654655</v>
      </c>
      <c r="U83" s="5">
        <v>0.43971055864346426</v>
      </c>
      <c r="V83" s="5">
        <f t="shared" si="28"/>
        <v>16.936413847701157</v>
      </c>
      <c r="W83" s="5">
        <f t="shared" si="24"/>
        <v>89.646942352852037</v>
      </c>
      <c r="X83" s="5">
        <f t="shared" si="29"/>
        <v>21.647912126386835</v>
      </c>
      <c r="Y83" s="5">
        <f t="shared" si="30"/>
        <v>19.996064543429537</v>
      </c>
      <c r="Z83" s="5">
        <f t="shared" si="31"/>
        <v>21.154155113146672</v>
      </c>
      <c r="AA83" s="5">
        <f t="shared" si="32"/>
        <v>3.9352280494721987</v>
      </c>
      <c r="AB83" s="5">
        <f t="shared" si="33"/>
        <v>0.49375701324016319</v>
      </c>
      <c r="AC83" s="5">
        <f t="shared" si="34"/>
        <v>0.24379598812384667</v>
      </c>
      <c r="AD83" s="5">
        <f t="shared" si="35"/>
        <v>6.1952188045758902E-2</v>
      </c>
      <c r="AE83" s="5">
        <f t="shared" si="36"/>
        <v>0.80884290602151132</v>
      </c>
      <c r="AG83">
        <v>82</v>
      </c>
    </row>
    <row r="84" spans="10:33" x14ac:dyDescent="0.3">
      <c r="J84">
        <v>77</v>
      </c>
      <c r="K84">
        <v>80</v>
      </c>
      <c r="L84" s="3">
        <v>1.73150684931507</v>
      </c>
      <c r="M84" s="5">
        <f t="shared" si="19"/>
        <v>15.549928774784245</v>
      </c>
      <c r="N84" s="5">
        <f t="shared" si="20"/>
        <v>15.888543819998318</v>
      </c>
      <c r="O84" s="5">
        <f t="shared" si="21"/>
        <v>15.928117549156307</v>
      </c>
      <c r="P84" s="5">
        <f t="shared" si="22"/>
        <v>1.6692034087513898</v>
      </c>
      <c r="Q84" s="5">
        <f t="shared" si="23"/>
        <v>-3.9573729157988069E-2</v>
      </c>
      <c r="R84" s="5">
        <f t="shared" si="25"/>
        <v>1.5660800394697951E-3</v>
      </c>
      <c r="S84" s="5">
        <f t="shared" si="26"/>
        <v>9.3822001037085481E-4</v>
      </c>
      <c r="T84" s="5">
        <f t="shared" si="27"/>
        <v>0.15022830678762508</v>
      </c>
      <c r="U84" s="5">
        <v>-0.12808547035381584</v>
      </c>
      <c r="V84" s="5">
        <f t="shared" si="28"/>
        <v>15.878472521883817</v>
      </c>
      <c r="W84" s="5">
        <f t="shared" si="24"/>
        <v>79.909944928938657</v>
      </c>
      <c r="X84" s="5">
        <f t="shared" si="29"/>
        <v>20.140756285478133</v>
      </c>
      <c r="Y84" s="5">
        <f t="shared" si="30"/>
        <v>19.675557451918376</v>
      </c>
      <c r="Z84" s="5">
        <f t="shared" si="31"/>
        <v>20.162133639424464</v>
      </c>
      <c r="AA84" s="5">
        <f t="shared" si="32"/>
        <v>1.6720823102342808</v>
      </c>
      <c r="AB84" s="5">
        <f t="shared" si="33"/>
        <v>-2.1377353946331112E-2</v>
      </c>
      <c r="AC84" s="5">
        <f t="shared" si="34"/>
        <v>4.5699126174671839E-4</v>
      </c>
      <c r="AD84" s="5">
        <f t="shared" si="35"/>
        <v>2.73306678116036E-4</v>
      </c>
      <c r="AE84" s="5">
        <f t="shared" si="36"/>
        <v>0.34367815483995945</v>
      </c>
      <c r="AG84">
        <v>83</v>
      </c>
    </row>
    <row r="85" spans="10:33" x14ac:dyDescent="0.3">
      <c r="J85">
        <v>81</v>
      </c>
      <c r="K85">
        <v>87</v>
      </c>
      <c r="L85" s="3">
        <v>1.5589041095890399</v>
      </c>
      <c r="M85" s="5">
        <f t="shared" si="19"/>
        <v>16</v>
      </c>
      <c r="N85" s="5">
        <f t="shared" si="20"/>
        <v>16.654758106177631</v>
      </c>
      <c r="O85" s="5">
        <f t="shared" si="21"/>
        <v>16.307391814511188</v>
      </c>
      <c r="P85" s="5">
        <f t="shared" si="22"/>
        <v>1.5157979413211704</v>
      </c>
      <c r="Q85" s="5">
        <f t="shared" si="23"/>
        <v>0.34736629166644306</v>
      </c>
      <c r="R85" s="5">
        <f t="shared" si="25"/>
        <v>0.12066334058609639</v>
      </c>
      <c r="S85" s="5">
        <f t="shared" si="26"/>
        <v>7.9603842502204578E-2</v>
      </c>
      <c r="T85" s="5">
        <f t="shared" si="27"/>
        <v>0.13642181471890533</v>
      </c>
      <c r="U85" s="5">
        <v>-2.1178774660928035</v>
      </c>
      <c r="V85" s="5">
        <f t="shared" si="28"/>
        <v>15.525146913868722</v>
      </c>
      <c r="W85" s="5">
        <f t="shared" si="24"/>
        <v>76.782693588170616</v>
      </c>
      <c r="X85" s="5">
        <f t="shared" si="29"/>
        <v>19.640523746253017</v>
      </c>
      <c r="Y85" s="5">
        <f t="shared" si="30"/>
        <v>20.313179123974734</v>
      </c>
      <c r="Z85" s="5">
        <f t="shared" si="31"/>
        <v>20.706345875491454</v>
      </c>
      <c r="AA85" s="5">
        <f t="shared" si="32"/>
        <v>1.5178010113602733</v>
      </c>
      <c r="AB85" s="5">
        <f t="shared" si="33"/>
        <v>-1.0658221292384376</v>
      </c>
      <c r="AC85" s="5">
        <f t="shared" si="34"/>
        <v>1.1359768111743567</v>
      </c>
      <c r="AD85" s="5">
        <f t="shared" si="35"/>
        <v>0.74843592979047968</v>
      </c>
      <c r="AE85" s="5">
        <f t="shared" si="36"/>
        <v>0.31196732828627027</v>
      </c>
      <c r="AG85">
        <v>84</v>
      </c>
    </row>
    <row r="86" spans="10:33" x14ac:dyDescent="0.3">
      <c r="J86">
        <v>115</v>
      </c>
      <c r="K86">
        <v>120</v>
      </c>
      <c r="L86" s="3">
        <v>3.8657534246575298</v>
      </c>
      <c r="M86" s="5">
        <f t="shared" si="19"/>
        <v>19.447610589527216</v>
      </c>
      <c r="N86" s="5">
        <f t="shared" si="20"/>
        <v>19.908902300206645</v>
      </c>
      <c r="O86" s="5">
        <f t="shared" si="21"/>
        <v>19.546966523244095</v>
      </c>
      <c r="P86" s="5">
        <f t="shared" si="22"/>
        <v>3.357741603745235</v>
      </c>
      <c r="Q86" s="5">
        <f t="shared" si="23"/>
        <v>0.36193577696255019</v>
      </c>
      <c r="R86" s="5">
        <f t="shared" si="25"/>
        <v>0.13099750664548487</v>
      </c>
      <c r="S86" s="5">
        <f t="shared" si="26"/>
        <v>3.9013575821132233E-2</v>
      </c>
      <c r="T86" s="5">
        <f t="shared" si="27"/>
        <v>0.30219674433707117</v>
      </c>
      <c r="U86" s="5">
        <v>1.7332126906159033</v>
      </c>
      <c r="V86" s="5">
        <f t="shared" si="28"/>
        <v>20.499755559119706</v>
      </c>
      <c r="W86" s="5">
        <f t="shared" si="24"/>
        <v>126.55975005503453</v>
      </c>
      <c r="X86" s="5">
        <f t="shared" si="29"/>
        <v>26.820155409266075</v>
      </c>
      <c r="Y86" s="5">
        <f t="shared" si="30"/>
        <v>25.278320534430026</v>
      </c>
      <c r="Z86" s="5">
        <f t="shared" si="31"/>
        <v>25.347027695386888</v>
      </c>
      <c r="AA86" s="5">
        <f t="shared" si="32"/>
        <v>3.3796391859940647</v>
      </c>
      <c r="AB86" s="5">
        <f t="shared" si="33"/>
        <v>1.4731277138791867</v>
      </c>
      <c r="AC86" s="5">
        <f t="shared" si="34"/>
        <v>2.1701052613989189</v>
      </c>
      <c r="AD86" s="5">
        <f t="shared" si="35"/>
        <v>0.64211152196136534</v>
      </c>
      <c r="AE86" s="5">
        <f t="shared" si="36"/>
        <v>0.69464771701610795</v>
      </c>
      <c r="AG86">
        <v>85</v>
      </c>
    </row>
    <row r="87" spans="10:33" x14ac:dyDescent="0.3">
      <c r="J87">
        <v>74</v>
      </c>
      <c r="K87">
        <v>97</v>
      </c>
      <c r="L87" s="3">
        <v>7.8931506849315101</v>
      </c>
      <c r="M87" s="5">
        <f t="shared" si="19"/>
        <v>15.204650534085253</v>
      </c>
      <c r="N87" s="5">
        <f t="shared" si="20"/>
        <v>17.697715603592208</v>
      </c>
      <c r="O87" s="5">
        <f t="shared" si="21"/>
        <v>16.80118353959325</v>
      </c>
      <c r="P87" s="5">
        <f t="shared" si="22"/>
        <v>5.6925377475801584</v>
      </c>
      <c r="Q87" s="5">
        <f t="shared" si="23"/>
        <v>0.8965320639989578</v>
      </c>
      <c r="R87" s="5">
        <f t="shared" si="25"/>
        <v>0.80376974177823135</v>
      </c>
      <c r="S87" s="5">
        <f t="shared" si="26"/>
        <v>0.14119708597802552</v>
      </c>
      <c r="T87" s="5">
        <f t="shared" si="27"/>
        <v>0.51232839728221424</v>
      </c>
      <c r="U87" s="5">
        <v>0.29725186663225323</v>
      </c>
      <c r="V87" s="5">
        <f t="shared" si="28"/>
        <v>17.013947862078464</v>
      </c>
      <c r="W87" s="5">
        <f t="shared" si="24"/>
        <v>90.38255332545954</v>
      </c>
      <c r="X87" s="5">
        <f t="shared" si="29"/>
        <v>21.758906347333358</v>
      </c>
      <c r="Y87" s="5">
        <f t="shared" si="30"/>
        <v>19.188158314464165</v>
      </c>
      <c r="Z87" s="5">
        <f t="shared" si="31"/>
        <v>21.263607112760873</v>
      </c>
      <c r="AA87" s="5">
        <f t="shared" si="32"/>
        <v>5.7757672187321223</v>
      </c>
      <c r="AB87" s="5">
        <f t="shared" si="33"/>
        <v>0.49529923457248515</v>
      </c>
      <c r="AC87" s="5">
        <f t="shared" si="34"/>
        <v>0.24532133176808968</v>
      </c>
      <c r="AD87" s="5">
        <f t="shared" si="35"/>
        <v>4.2474241512444784E-2</v>
      </c>
      <c r="AE87" s="5">
        <f t="shared" si="36"/>
        <v>1.1871455181179775</v>
      </c>
      <c r="AG87">
        <v>86</v>
      </c>
    </row>
    <row r="88" spans="10:33" x14ac:dyDescent="0.3">
      <c r="J88">
        <v>128</v>
      </c>
      <c r="K88">
        <v>145</v>
      </c>
      <c r="L88" s="3">
        <v>2.25205479452055</v>
      </c>
      <c r="M88" s="5">
        <f t="shared" si="19"/>
        <v>20.627416997969522</v>
      </c>
      <c r="N88" s="5">
        <f t="shared" si="20"/>
        <v>22.083189157584592</v>
      </c>
      <c r="O88" s="5">
        <f t="shared" si="21"/>
        <v>20.558970153214009</v>
      </c>
      <c r="P88" s="5">
        <f t="shared" si="22"/>
        <v>2.1157419198391798</v>
      </c>
      <c r="Q88" s="5">
        <f t="shared" si="23"/>
        <v>1.5242190043705826</v>
      </c>
      <c r="R88" s="5">
        <f t="shared" si="25"/>
        <v>2.3232435732844499</v>
      </c>
      <c r="S88" s="5">
        <f t="shared" si="26"/>
        <v>1.0980751250894734</v>
      </c>
      <c r="T88" s="5">
        <f t="shared" si="27"/>
        <v>0.19041677278552618</v>
      </c>
      <c r="U88" s="5">
        <v>-0.68348583361452198</v>
      </c>
      <c r="V88" s="5">
        <f t="shared" si="28"/>
        <v>20.260719009524877</v>
      </c>
      <c r="W88" s="5">
        <f t="shared" si="24"/>
        <v>123.88490270525556</v>
      </c>
      <c r="X88" s="5">
        <f t="shared" si="29"/>
        <v>26.468836604532633</v>
      </c>
      <c r="Y88" s="5">
        <f t="shared" si="30"/>
        <v>27.008027393907831</v>
      </c>
      <c r="Z88" s="5">
        <f t="shared" si="31"/>
        <v>26.869511687098285</v>
      </c>
      <c r="AA88" s="5">
        <f t="shared" si="32"/>
        <v>2.1219347132180379</v>
      </c>
      <c r="AB88" s="5">
        <f t="shared" si="33"/>
        <v>-0.40067508256565176</v>
      </c>
      <c r="AC88" s="5">
        <f t="shared" si="34"/>
        <v>0.16054052178899186</v>
      </c>
      <c r="AD88" s="5">
        <f t="shared" si="35"/>
        <v>7.5657616037358086E-2</v>
      </c>
      <c r="AE88" s="5">
        <f t="shared" si="36"/>
        <v>0.43614037566574965</v>
      </c>
      <c r="AG88">
        <v>87</v>
      </c>
    </row>
    <row r="89" spans="10:33" x14ac:dyDescent="0.3">
      <c r="J89">
        <v>94</v>
      </c>
      <c r="K89">
        <v>102</v>
      </c>
      <c r="L89" s="3">
        <v>1.7671232876712299</v>
      </c>
      <c r="M89" s="5">
        <f t="shared" si="19"/>
        <v>17.390719429665317</v>
      </c>
      <c r="N89" s="5">
        <f t="shared" si="20"/>
        <v>18.199009876724155</v>
      </c>
      <c r="O89" s="5">
        <f t="shared" si="21"/>
        <v>17.616826590745369</v>
      </c>
      <c r="P89" s="5">
        <f t="shared" si="22"/>
        <v>1.7005218282248418</v>
      </c>
      <c r="Q89" s="5">
        <f t="shared" si="23"/>
        <v>0.5821832859787861</v>
      </c>
      <c r="R89" s="5">
        <f t="shared" si="25"/>
        <v>0.33893737847305705</v>
      </c>
      <c r="S89" s="5">
        <f t="shared" si="26"/>
        <v>0.19931374760820947</v>
      </c>
      <c r="T89" s="5">
        <f t="shared" si="27"/>
        <v>0.15304696454023575</v>
      </c>
      <c r="U89" s="5">
        <v>1.5383652156963499</v>
      </c>
      <c r="V89" s="5">
        <f t="shared" si="28"/>
        <v>18.218653790111244</v>
      </c>
      <c r="W89" s="5">
        <f t="shared" si="24"/>
        <v>102.19849027109494</v>
      </c>
      <c r="X89" s="5">
        <f t="shared" si="29"/>
        <v>23.492634883392316</v>
      </c>
      <c r="Y89" s="5">
        <f t="shared" si="30"/>
        <v>22.299298931482042</v>
      </c>
      <c r="Z89" s="5">
        <f t="shared" si="31"/>
        <v>22.57857278050178</v>
      </c>
      <c r="AA89" s="5">
        <f t="shared" si="32"/>
        <v>1.7035957627493346</v>
      </c>
      <c r="AB89" s="5">
        <f t="shared" si="33"/>
        <v>0.91406210289053647</v>
      </c>
      <c r="AC89" s="5">
        <f t="shared" si="34"/>
        <v>0.83550952794066968</v>
      </c>
      <c r="AD89" s="5">
        <f t="shared" si="35"/>
        <v>0.49043883896041701</v>
      </c>
      <c r="AE89" s="5">
        <f t="shared" si="36"/>
        <v>0.35015539890068564</v>
      </c>
      <c r="AG89">
        <v>88</v>
      </c>
    </row>
    <row r="90" spans="10:33" x14ac:dyDescent="0.3">
      <c r="J90">
        <v>97</v>
      </c>
      <c r="K90">
        <v>99</v>
      </c>
      <c r="L90" s="3">
        <v>1.7643835616438399</v>
      </c>
      <c r="M90" s="5">
        <f t="shared" si="19"/>
        <v>17.697715603592208</v>
      </c>
      <c r="N90" s="5">
        <f t="shared" si="20"/>
        <v>17.899748742132399</v>
      </c>
      <c r="O90" s="5">
        <f t="shared" si="21"/>
        <v>17.896924493181142</v>
      </c>
      <c r="P90" s="5">
        <f t="shared" si="22"/>
        <v>1.6981167795539478</v>
      </c>
      <c r="Q90" s="5">
        <f t="shared" si="23"/>
        <v>2.8242489512564362E-3</v>
      </c>
      <c r="R90" s="5">
        <f t="shared" si="25"/>
        <v>7.9763821386730793E-6</v>
      </c>
      <c r="S90" s="5">
        <f t="shared" si="26"/>
        <v>4.6971929343800913E-6</v>
      </c>
      <c r="T90" s="5">
        <f t="shared" si="27"/>
        <v>0.1528305101598553</v>
      </c>
      <c r="U90" s="5">
        <v>-2.568419463139255</v>
      </c>
      <c r="V90" s="5">
        <f t="shared" si="28"/>
        <v>16.892838326823497</v>
      </c>
      <c r="W90" s="5">
        <f t="shared" si="24"/>
        <v>89.234835010872729</v>
      </c>
      <c r="X90" s="5">
        <f t="shared" si="29"/>
        <v>21.585563144232118</v>
      </c>
      <c r="Y90" s="5">
        <f t="shared" si="30"/>
        <v>22.740855785475453</v>
      </c>
      <c r="Z90" s="5">
        <f t="shared" si="31"/>
        <v>22.983268935615971</v>
      </c>
      <c r="AA90" s="5">
        <f t="shared" si="32"/>
        <v>1.7011755403177289</v>
      </c>
      <c r="AB90" s="5">
        <f t="shared" si="33"/>
        <v>-1.3977057913838529</v>
      </c>
      <c r="AC90" s="5">
        <f t="shared" si="34"/>
        <v>1.9535814792679624</v>
      </c>
      <c r="AD90" s="5">
        <f t="shared" si="35"/>
        <v>1.1483714836994963</v>
      </c>
      <c r="AE90" s="5">
        <f t="shared" si="36"/>
        <v>0.34965794876051881</v>
      </c>
      <c r="AG90">
        <v>89</v>
      </c>
    </row>
    <row r="91" spans="10:33" x14ac:dyDescent="0.3">
      <c r="J91">
        <v>62</v>
      </c>
      <c r="K91">
        <v>77</v>
      </c>
      <c r="L91" s="3">
        <v>3.86301369863014</v>
      </c>
      <c r="M91" s="5">
        <f t="shared" si="19"/>
        <v>13.748015748023622</v>
      </c>
      <c r="N91" s="5">
        <f t="shared" si="20"/>
        <v>15.549928774784245</v>
      </c>
      <c r="O91" s="5">
        <f t="shared" si="21"/>
        <v>14.871812951799139</v>
      </c>
      <c r="P91" s="5">
        <f t="shared" si="22"/>
        <v>3.355802397312929</v>
      </c>
      <c r="Q91" s="5">
        <f t="shared" si="23"/>
        <v>0.67811582298510586</v>
      </c>
      <c r="R91" s="5">
        <f t="shared" si="25"/>
        <v>0.45984106938276742</v>
      </c>
      <c r="S91" s="5">
        <f t="shared" si="26"/>
        <v>0.13702864916926369</v>
      </c>
      <c r="T91" s="5">
        <f t="shared" si="27"/>
        <v>0.30202221575816357</v>
      </c>
      <c r="U91" s="5">
        <v>0.4209630513548005</v>
      </c>
      <c r="V91" s="5">
        <f t="shared" si="28"/>
        <v>15.103159712777263</v>
      </c>
      <c r="W91" s="5">
        <f t="shared" si="24"/>
        <v>73.129518040191812</v>
      </c>
      <c r="X91" s="5">
        <f t="shared" si="29"/>
        <v>19.045187554125754</v>
      </c>
      <c r="Y91" s="5">
        <f t="shared" si="30"/>
        <v>17.149420018600878</v>
      </c>
      <c r="Z91" s="5">
        <f t="shared" si="31"/>
        <v>18.615379359306242</v>
      </c>
      <c r="AA91" s="5">
        <f t="shared" si="32"/>
        <v>3.3776674239145499</v>
      </c>
      <c r="AB91" s="5">
        <f t="shared" si="33"/>
        <v>0.42980819481951116</v>
      </c>
      <c r="AC91" s="5">
        <f t="shared" si="34"/>
        <v>0.18473508433400687</v>
      </c>
      <c r="AD91" s="5">
        <f t="shared" si="35"/>
        <v>5.4693094715615315E-2</v>
      </c>
      <c r="AE91" s="5">
        <f t="shared" si="36"/>
        <v>0.69424244297599436</v>
      </c>
      <c r="AG91">
        <v>90</v>
      </c>
    </row>
    <row r="92" spans="10:33" x14ac:dyDescent="0.3">
      <c r="J92">
        <v>96</v>
      </c>
      <c r="K92">
        <v>109</v>
      </c>
      <c r="L92" s="3">
        <v>1.66301369863014</v>
      </c>
      <c r="M92" s="5">
        <f t="shared" si="19"/>
        <v>17.595917942265423</v>
      </c>
      <c r="N92" s="5">
        <f t="shared" si="20"/>
        <v>18.880613017821101</v>
      </c>
      <c r="O92" s="5">
        <f t="shared" si="21"/>
        <v>17.792486655151766</v>
      </c>
      <c r="P92" s="5">
        <f t="shared" si="22"/>
        <v>1.608653104297024</v>
      </c>
      <c r="Q92" s="5">
        <f t="shared" si="23"/>
        <v>1.0881263626693354</v>
      </c>
      <c r="R92" s="5">
        <f t="shared" si="25"/>
        <v>1.184018981135998</v>
      </c>
      <c r="S92" s="5">
        <f t="shared" si="26"/>
        <v>0.73603126614013548</v>
      </c>
      <c r="T92" s="5">
        <f t="shared" si="27"/>
        <v>0.14477877938673214</v>
      </c>
      <c r="U92" s="5">
        <v>-0.54732223019554727</v>
      </c>
      <c r="V92" s="5">
        <f t="shared" si="28"/>
        <v>17.584231604251425</v>
      </c>
      <c r="W92" s="5">
        <f t="shared" si="24"/>
        <v>95.885531882240087</v>
      </c>
      <c r="X92" s="5">
        <f t="shared" si="29"/>
        <v>22.577501401133823</v>
      </c>
      <c r="Y92" s="5">
        <f t="shared" si="30"/>
        <v>22.594316328610013</v>
      </c>
      <c r="Z92" s="5">
        <f t="shared" si="31"/>
        <v>22.83478854377212</v>
      </c>
      <c r="AA92" s="5">
        <f t="shared" si="32"/>
        <v>1.6111705957692464</v>
      </c>
      <c r="AB92" s="5">
        <f t="shared" si="33"/>
        <v>-0.25728714263829744</v>
      </c>
      <c r="AC92" s="5">
        <f t="shared" si="34"/>
        <v>6.6196673766979616E-2</v>
      </c>
      <c r="AD92" s="5">
        <f t="shared" si="35"/>
        <v>4.1086073654028117E-2</v>
      </c>
      <c r="AE92" s="5">
        <f t="shared" si="36"/>
        <v>0.33115842090859077</v>
      </c>
      <c r="AG92">
        <v>91</v>
      </c>
    </row>
    <row r="93" spans="10:33" x14ac:dyDescent="0.3">
      <c r="J93">
        <v>72</v>
      </c>
      <c r="K93">
        <v>86</v>
      </c>
      <c r="L93" s="3">
        <v>6.0657534246575304</v>
      </c>
      <c r="M93" s="5">
        <f t="shared" si="19"/>
        <v>14.970562748477139</v>
      </c>
      <c r="N93" s="5">
        <f t="shared" si="20"/>
        <v>16.547236990991408</v>
      </c>
      <c r="O93" s="5">
        <f t="shared" si="21"/>
        <v>16.315349698406109</v>
      </c>
      <c r="P93" s="5">
        <f t="shared" si="22"/>
        <v>4.7515138671475796</v>
      </c>
      <c r="Q93" s="5">
        <f t="shared" si="23"/>
        <v>0.23188729258529861</v>
      </c>
      <c r="R93" s="5">
        <f t="shared" si="25"/>
        <v>5.3771716462539886E-2</v>
      </c>
      <c r="S93" s="5">
        <f t="shared" si="26"/>
        <v>1.1316754610424831E-2</v>
      </c>
      <c r="T93" s="5">
        <f t="shared" si="27"/>
        <v>0.42763624804328215</v>
      </c>
      <c r="U93" s="5">
        <v>0.39359411718569892</v>
      </c>
      <c r="V93" s="5">
        <f t="shared" si="28"/>
        <v>16.572736251531509</v>
      </c>
      <c r="W93" s="5">
        <f t="shared" si="24"/>
        <v>86.23663296723818</v>
      </c>
      <c r="X93" s="5">
        <f t="shared" si="29"/>
        <v>21.128258488626987</v>
      </c>
      <c r="Y93" s="5">
        <f t="shared" si="30"/>
        <v>18.858601205555164</v>
      </c>
      <c r="Z93" s="5">
        <f t="shared" si="31"/>
        <v>20.606576908047597</v>
      </c>
      <c r="AA93" s="5">
        <f t="shared" si="32"/>
        <v>4.804252203242565</v>
      </c>
      <c r="AB93" s="5">
        <f t="shared" si="33"/>
        <v>0.52168158057938996</v>
      </c>
      <c r="AC93" s="5">
        <f t="shared" si="34"/>
        <v>0.27215167151581054</v>
      </c>
      <c r="AD93" s="5">
        <f t="shared" si="35"/>
        <v>5.6648081741446768E-2</v>
      </c>
      <c r="AE93" s="5">
        <f t="shared" si="36"/>
        <v>0.9874612765712899</v>
      </c>
      <c r="AG93">
        <v>92</v>
      </c>
    </row>
    <row r="94" spans="10:33" x14ac:dyDescent="0.3">
      <c r="J94">
        <v>86</v>
      </c>
      <c r="K94">
        <v>91</v>
      </c>
      <c r="L94" s="3">
        <v>0.76986301369862997</v>
      </c>
      <c r="M94" s="5">
        <f t="shared" si="19"/>
        <v>16.547236990991408</v>
      </c>
      <c r="N94" s="5">
        <f t="shared" si="20"/>
        <v>17.078784028338912</v>
      </c>
      <c r="O94" s="5">
        <f t="shared" si="21"/>
        <v>16.680925521617173</v>
      </c>
      <c r="P94" s="5">
        <f t="shared" si="22"/>
        <v>0.77886559670891831</v>
      </c>
      <c r="Q94" s="5">
        <f t="shared" si="23"/>
        <v>0.3978585067217395</v>
      </c>
      <c r="R94" s="5">
        <f t="shared" si="25"/>
        <v>0.15829139137085244</v>
      </c>
      <c r="S94" s="5">
        <f t="shared" si="26"/>
        <v>0.20323325621225238</v>
      </c>
      <c r="T94" s="5">
        <f t="shared" si="27"/>
        <v>7.0097903703802644E-2</v>
      </c>
      <c r="U94" s="5">
        <v>-1.2892408082046969E-2</v>
      </c>
      <c r="V94" s="5">
        <f t="shared" si="28"/>
        <v>16.677512126530864</v>
      </c>
      <c r="W94" s="5">
        <f t="shared" si="24"/>
        <v>87.212364809176876</v>
      </c>
      <c r="X94" s="5">
        <f t="shared" si="29"/>
        <v>21.277806251276552</v>
      </c>
      <c r="Y94" s="5">
        <f t="shared" si="30"/>
        <v>21.091883432246572</v>
      </c>
      <c r="Z94" s="5">
        <f t="shared" si="31"/>
        <v>21.261061450078188</v>
      </c>
      <c r="AA94" s="5">
        <f t="shared" si="32"/>
        <v>0.77843637194932891</v>
      </c>
      <c r="AB94" s="5">
        <f t="shared" si="33"/>
        <v>1.6744801198363746E-2</v>
      </c>
      <c r="AC94" s="5">
        <f t="shared" si="34"/>
        <v>2.8038836717272393E-4</v>
      </c>
      <c r="AD94" s="5">
        <f t="shared" si="35"/>
        <v>3.6019432965418447E-4</v>
      </c>
      <c r="AE94" s="5">
        <f t="shared" si="36"/>
        <v>0.15999904689762134</v>
      </c>
      <c r="AG94">
        <v>93</v>
      </c>
    </row>
    <row r="95" spans="10:33" x14ac:dyDescent="0.3">
      <c r="J95">
        <v>72</v>
      </c>
      <c r="K95">
        <v>79</v>
      </c>
      <c r="L95" s="3">
        <v>1.84109589041096</v>
      </c>
      <c r="M95" s="5">
        <f t="shared" si="19"/>
        <v>14.970562748477139</v>
      </c>
      <c r="N95" s="5">
        <f t="shared" si="20"/>
        <v>15.776388834631177</v>
      </c>
      <c r="O95" s="5">
        <f t="shared" si="21"/>
        <v>15.423785051775992</v>
      </c>
      <c r="P95" s="5">
        <f t="shared" si="22"/>
        <v>1.7652032861364986</v>
      </c>
      <c r="Q95" s="5">
        <f t="shared" si="23"/>
        <v>0.35260378285518534</v>
      </c>
      <c r="R95" s="5">
        <f t="shared" si="25"/>
        <v>0.1243294276837867</v>
      </c>
      <c r="S95" s="5">
        <f t="shared" si="26"/>
        <v>7.0433489819694703E-2</v>
      </c>
      <c r="T95" s="5">
        <f t="shared" si="27"/>
        <v>0.15886829575228487</v>
      </c>
      <c r="U95" s="5">
        <v>-1.2180477078703247</v>
      </c>
      <c r="V95" s="5">
        <f t="shared" si="28"/>
        <v>14.938292113571759</v>
      </c>
      <c r="W95" s="5">
        <f t="shared" si="24"/>
        <v>71.726434931171809</v>
      </c>
      <c r="X95" s="5">
        <f t="shared" si="29"/>
        <v>18.813226057363696</v>
      </c>
      <c r="Y95" s="5">
        <f t="shared" si="30"/>
        <v>18.858601205555164</v>
      </c>
      <c r="Z95" s="5">
        <f t="shared" si="31"/>
        <v>19.444844764675114</v>
      </c>
      <c r="AA95" s="5">
        <f t="shared" si="32"/>
        <v>1.7686976146750761</v>
      </c>
      <c r="AB95" s="5">
        <f t="shared" si="33"/>
        <v>-0.63161870731141789</v>
      </c>
      <c r="AC95" s="5">
        <f t="shared" si="34"/>
        <v>0.39894219142574661</v>
      </c>
      <c r="AD95" s="5">
        <f t="shared" si="35"/>
        <v>0.22555703593179519</v>
      </c>
      <c r="AE95" s="5">
        <f t="shared" si="36"/>
        <v>0.36353636956795393</v>
      </c>
      <c r="AG95">
        <v>94</v>
      </c>
    </row>
    <row r="96" spans="10:33" x14ac:dyDescent="0.3">
      <c r="J96">
        <v>58</v>
      </c>
      <c r="K96">
        <v>65</v>
      </c>
      <c r="L96" s="3">
        <v>1.1917808219178101</v>
      </c>
      <c r="M96" s="5">
        <f t="shared" si="19"/>
        <v>13.231546211727817</v>
      </c>
      <c r="N96" s="5">
        <f t="shared" si="20"/>
        <v>14.124515496597098</v>
      </c>
      <c r="O96" s="5">
        <f t="shared" si="21"/>
        <v>13.632911475342523</v>
      </c>
      <c r="P96" s="5">
        <f t="shared" si="22"/>
        <v>1.1803321573428665</v>
      </c>
      <c r="Q96" s="5">
        <f t="shared" si="23"/>
        <v>0.49160402125457558</v>
      </c>
      <c r="R96" s="5">
        <f t="shared" si="25"/>
        <v>0.24167451371366921</v>
      </c>
      <c r="S96" s="5">
        <f t="shared" si="26"/>
        <v>0.20475127463926823</v>
      </c>
      <c r="T96" s="5">
        <f t="shared" si="27"/>
        <v>0.10622989416085797</v>
      </c>
      <c r="U96" s="5">
        <v>0.38006532349452155</v>
      </c>
      <c r="V96" s="5">
        <f t="shared" si="28"/>
        <v>13.756785891765523</v>
      </c>
      <c r="W96" s="5">
        <f t="shared" si="24"/>
        <v>62.069075409735255</v>
      </c>
      <c r="X96" s="5">
        <f t="shared" si="29"/>
        <v>17.161607809391125</v>
      </c>
      <c r="Y96" s="5">
        <f t="shared" si="30"/>
        <v>16.433612808891681</v>
      </c>
      <c r="Z96" s="5">
        <f t="shared" si="31"/>
        <v>16.956169181079986</v>
      </c>
      <c r="AA96" s="5">
        <f t="shared" si="32"/>
        <v>1.1808705573102336</v>
      </c>
      <c r="AB96" s="5">
        <f t="shared" si="33"/>
        <v>0.20543862831113913</v>
      </c>
      <c r="AC96" s="5">
        <f t="shared" si="34"/>
        <v>4.2205030002362372E-2</v>
      </c>
      <c r="AD96" s="5">
        <f t="shared" si="35"/>
        <v>3.5740606572913676E-2</v>
      </c>
      <c r="AE96" s="5">
        <f t="shared" si="36"/>
        <v>0.24271497387251958</v>
      </c>
      <c r="AG96">
        <v>95</v>
      </c>
    </row>
    <row r="97" spans="10:33" x14ac:dyDescent="0.3">
      <c r="J97">
        <v>88</v>
      </c>
      <c r="K97">
        <v>91</v>
      </c>
      <c r="L97" s="3">
        <v>3.9917808219178101</v>
      </c>
      <c r="M97" s="5">
        <f t="shared" si="19"/>
        <v>16.761663039293719</v>
      </c>
      <c r="N97" s="5">
        <f t="shared" si="20"/>
        <v>17.078784028338912</v>
      </c>
      <c r="O97" s="5">
        <f t="shared" si="21"/>
        <v>17.36124206978749</v>
      </c>
      <c r="P97" s="5">
        <f t="shared" si="22"/>
        <v>3.4463584787040555</v>
      </c>
      <c r="Q97" s="5">
        <f t="shared" si="23"/>
        <v>-0.282458041448578</v>
      </c>
      <c r="R97" s="5">
        <f t="shared" si="25"/>
        <v>7.9782545178966602E-2</v>
      </c>
      <c r="S97" s="5">
        <f t="shared" si="26"/>
        <v>2.3149810349667243E-2</v>
      </c>
      <c r="T97" s="5">
        <f t="shared" si="27"/>
        <v>0.31017226308336499</v>
      </c>
      <c r="U97" s="5">
        <v>-0.51052290525009869</v>
      </c>
      <c r="V97" s="5">
        <f t="shared" si="28"/>
        <v>17.076915980662253</v>
      </c>
      <c r="W97" s="5">
        <f t="shared" si="24"/>
        <v>90.982180833311716</v>
      </c>
      <c r="X97" s="5">
        <f t="shared" si="29"/>
        <v>21.849101818333981</v>
      </c>
      <c r="Y97" s="5">
        <f t="shared" si="30"/>
        <v>21.398012712279623</v>
      </c>
      <c r="Z97" s="5">
        <f t="shared" si="31"/>
        <v>22.155883284296465</v>
      </c>
      <c r="AA97" s="5">
        <f t="shared" si="32"/>
        <v>3.4697723547768633</v>
      </c>
      <c r="AB97" s="5">
        <f t="shared" si="33"/>
        <v>-0.30678146596248368</v>
      </c>
      <c r="AC97" s="5">
        <f t="shared" si="34"/>
        <v>9.4114867858090534E-2</v>
      </c>
      <c r="AD97" s="5">
        <f t="shared" si="35"/>
        <v>2.7124219757103617E-2</v>
      </c>
      <c r="AE97" s="5">
        <f t="shared" si="36"/>
        <v>0.71317359995114749</v>
      </c>
      <c r="AG97">
        <v>96</v>
      </c>
    </row>
    <row r="98" spans="10:33" x14ac:dyDescent="0.3">
      <c r="J98">
        <v>81</v>
      </c>
      <c r="K98">
        <v>88</v>
      </c>
      <c r="L98" s="3">
        <v>1.76986301369863</v>
      </c>
      <c r="M98" s="5">
        <f t="shared" si="19"/>
        <v>16</v>
      </c>
      <c r="N98" s="5">
        <f t="shared" si="20"/>
        <v>16.761663039293719</v>
      </c>
      <c r="O98" s="5">
        <f t="shared" si="21"/>
        <v>16.347133300215635</v>
      </c>
      <c r="P98" s="5">
        <f t="shared" si="22"/>
        <v>1.7029262010297994</v>
      </c>
      <c r="Q98" s="5">
        <f t="shared" si="23"/>
        <v>0.41452973907808399</v>
      </c>
      <c r="R98" s="5">
        <f t="shared" si="25"/>
        <v>0.17183490458014439</v>
      </c>
      <c r="S98" s="5">
        <f t="shared" si="26"/>
        <v>0.10090566724279172</v>
      </c>
      <c r="T98" s="5">
        <f t="shared" si="27"/>
        <v>0.15326335809268193</v>
      </c>
      <c r="U98" s="5">
        <v>-0.70028530798817468</v>
      </c>
      <c r="V98" s="5">
        <f t="shared" si="28"/>
        <v>16.072979554836053</v>
      </c>
      <c r="W98" s="5">
        <f t="shared" si="24"/>
        <v>81.658147497380497</v>
      </c>
      <c r="X98" s="5">
        <f t="shared" si="29"/>
        <v>20.416811626932361</v>
      </c>
      <c r="Y98" s="5">
        <f t="shared" si="30"/>
        <v>20.313179123974734</v>
      </c>
      <c r="Z98" s="5">
        <f t="shared" si="31"/>
        <v>20.75728926198731</v>
      </c>
      <c r="AA98" s="5">
        <f t="shared" si="32"/>
        <v>1.706015337773219</v>
      </c>
      <c r="AB98" s="5">
        <f t="shared" si="33"/>
        <v>-0.34047763505494899</v>
      </c>
      <c r="AC98" s="5">
        <f t="shared" si="34"/>
        <v>0.11592501997261102</v>
      </c>
      <c r="AD98" s="5">
        <f t="shared" si="35"/>
        <v>6.7950748979738046E-2</v>
      </c>
      <c r="AE98" s="5">
        <f t="shared" si="36"/>
        <v>0.35065271597330572</v>
      </c>
      <c r="AG98">
        <v>97</v>
      </c>
    </row>
    <row r="99" spans="10:33" x14ac:dyDescent="0.3">
      <c r="J99">
        <v>92</v>
      </c>
      <c r="K99">
        <v>92</v>
      </c>
      <c r="L99" s="3">
        <v>0.454794520547945</v>
      </c>
      <c r="M99" s="5">
        <f t="shared" si="19"/>
        <v>17.183326093250876</v>
      </c>
      <c r="N99" s="5">
        <f t="shared" si="20"/>
        <v>17.183326093250876</v>
      </c>
      <c r="O99" s="5">
        <f t="shared" si="21"/>
        <v>17.248272726632873</v>
      </c>
      <c r="P99" s="5">
        <f t="shared" si="22"/>
        <v>0.46752991404186245</v>
      </c>
      <c r="Q99" s="5">
        <f t="shared" si="23"/>
        <v>-6.4946633381996577E-2</v>
      </c>
      <c r="R99" s="5">
        <f t="shared" si="25"/>
        <v>4.2180651876554719E-3</v>
      </c>
      <c r="S99" s="5">
        <f t="shared" si="26"/>
        <v>9.0220220374557427E-3</v>
      </c>
      <c r="T99" s="5">
        <f t="shared" si="27"/>
        <v>4.2077692263767619E-2</v>
      </c>
      <c r="U99" s="5">
        <v>1.8658800923070467</v>
      </c>
      <c r="V99" s="5">
        <f t="shared" si="28"/>
        <v>17.631017869084875</v>
      </c>
      <c r="W99" s="5">
        <f t="shared" si="24"/>
        <v>96.344215644082411</v>
      </c>
      <c r="X99" s="5">
        <f t="shared" si="29"/>
        <v>22.644829589054961</v>
      </c>
      <c r="Y99" s="5">
        <f t="shared" si="30"/>
        <v>22.001631411465375</v>
      </c>
      <c r="Z99" s="5">
        <f t="shared" si="31"/>
        <v>22.082362003186919</v>
      </c>
      <c r="AA99" s="5">
        <f t="shared" si="32"/>
        <v>0.46691645568019641</v>
      </c>
      <c r="AB99" s="5">
        <f t="shared" si="33"/>
        <v>0.56246758586804191</v>
      </c>
      <c r="AC99" s="5">
        <f t="shared" si="34"/>
        <v>0.31636978515222308</v>
      </c>
      <c r="AD99" s="5">
        <f t="shared" si="35"/>
        <v>0.67757257492957845</v>
      </c>
      <c r="AE99" s="5">
        <f t="shared" si="36"/>
        <v>9.5969549447658342E-2</v>
      </c>
      <c r="AG99">
        <v>98</v>
      </c>
    </row>
    <row r="100" spans="10:33" x14ac:dyDescent="0.3">
      <c r="J100">
        <v>67</v>
      </c>
      <c r="K100">
        <v>91</v>
      </c>
      <c r="L100" s="3">
        <v>3.75068493150685</v>
      </c>
      <c r="M100" s="5">
        <f t="shared" si="19"/>
        <v>14.370705543744901</v>
      </c>
      <c r="N100" s="5">
        <f t="shared" si="20"/>
        <v>17.078784028338912</v>
      </c>
      <c r="O100" s="5">
        <f t="shared" si="21"/>
        <v>15.355892882529641</v>
      </c>
      <c r="P100" s="5">
        <f t="shared" si="22"/>
        <v>3.2758238314334389</v>
      </c>
      <c r="Q100" s="5">
        <f t="shared" si="23"/>
        <v>1.7228911458092711</v>
      </c>
      <c r="R100" s="5">
        <f t="shared" si="25"/>
        <v>2.9683539003079829</v>
      </c>
      <c r="S100" s="5">
        <f t="shared" si="26"/>
        <v>0.90613966228125487</v>
      </c>
      <c r="T100" s="5">
        <f t="shared" si="27"/>
        <v>0.29482414482900948</v>
      </c>
      <c r="U100" s="5">
        <v>-0.73344813524964303</v>
      </c>
      <c r="V100" s="5">
        <f t="shared" si="28"/>
        <v>14.957647331795362</v>
      </c>
      <c r="W100" s="5">
        <f t="shared" si="24"/>
        <v>71.890450757386603</v>
      </c>
      <c r="X100" s="5">
        <f t="shared" si="29"/>
        <v>18.840439422159935</v>
      </c>
      <c r="Y100" s="5">
        <f t="shared" si="30"/>
        <v>18.017426198611386</v>
      </c>
      <c r="Z100" s="5">
        <f t="shared" si="31"/>
        <v>19.299295043098603</v>
      </c>
      <c r="AA100" s="5">
        <f t="shared" si="32"/>
        <v>3.2963693022422937</v>
      </c>
      <c r="AB100" s="5">
        <f t="shared" si="33"/>
        <v>-0.45885562093866739</v>
      </c>
      <c r="AC100" s="5">
        <f t="shared" si="34"/>
        <v>0.21054848086701</v>
      </c>
      <c r="AD100" s="5">
        <f t="shared" si="35"/>
        <v>6.387284359303684E-2</v>
      </c>
      <c r="AE100" s="5">
        <f t="shared" si="36"/>
        <v>0.67753250694158906</v>
      </c>
      <c r="AG100">
        <v>99</v>
      </c>
    </row>
    <row r="101" spans="10:33" x14ac:dyDescent="0.3">
      <c r="J101">
        <v>86</v>
      </c>
      <c r="K101">
        <v>91</v>
      </c>
      <c r="L101" s="3">
        <v>4.8301369863013699</v>
      </c>
      <c r="M101" s="5">
        <f t="shared" si="19"/>
        <v>16.547236990991408</v>
      </c>
      <c r="N101" s="5">
        <f t="shared" si="20"/>
        <v>17.078784028338912</v>
      </c>
      <c r="O101" s="5">
        <f t="shared" si="21"/>
        <v>17.304938176095554</v>
      </c>
      <c r="P101" s="5">
        <f t="shared" si="22"/>
        <v>4.007571645435176</v>
      </c>
      <c r="Q101" s="5">
        <f t="shared" si="23"/>
        <v>-0.22615414775664178</v>
      </c>
      <c r="R101" s="5">
        <f t="shared" si="25"/>
        <v>5.114569854753296E-2</v>
      </c>
      <c r="S101" s="5">
        <f t="shared" si="26"/>
        <v>1.2762266797099051E-2</v>
      </c>
      <c r="T101" s="5">
        <f t="shared" si="27"/>
        <v>0.3606814480891658</v>
      </c>
      <c r="U101" s="5">
        <v>-0.69628804717201098</v>
      </c>
      <c r="V101" s="5">
        <f t="shared" si="28"/>
        <v>16.886770131265344</v>
      </c>
      <c r="W101" s="5">
        <f t="shared" si="24"/>
        <v>89.177521497814183</v>
      </c>
      <c r="X101" s="5">
        <f t="shared" si="29"/>
        <v>21.576882430660202</v>
      </c>
      <c r="Y101" s="5">
        <f t="shared" si="30"/>
        <v>21.091883432246572</v>
      </c>
      <c r="Z101" s="5">
        <f t="shared" si="31"/>
        <v>22.055318139892798</v>
      </c>
      <c r="AA101" s="5">
        <f t="shared" si="32"/>
        <v>4.0419323646723733</v>
      </c>
      <c r="AB101" s="5">
        <f t="shared" si="33"/>
        <v>-0.47843570923259549</v>
      </c>
      <c r="AC101" s="5">
        <f t="shared" si="34"/>
        <v>0.22890072786889665</v>
      </c>
      <c r="AD101" s="5">
        <f t="shared" si="35"/>
        <v>5.6631508698550589E-2</v>
      </c>
      <c r="AE101" s="5">
        <f t="shared" si="36"/>
        <v>0.83077480610621424</v>
      </c>
      <c r="AG101">
        <v>100</v>
      </c>
    </row>
    <row r="102" spans="10:33" x14ac:dyDescent="0.3">
      <c r="J102">
        <v>86</v>
      </c>
      <c r="K102">
        <v>88</v>
      </c>
      <c r="L102" s="3">
        <v>1.7424657534246599</v>
      </c>
      <c r="M102" s="5">
        <f t="shared" si="19"/>
        <v>16.547236990991408</v>
      </c>
      <c r="N102" s="5">
        <f t="shared" si="20"/>
        <v>16.761663039293719</v>
      </c>
      <c r="O102" s="5">
        <f t="shared" si="21"/>
        <v>16.842445063444082</v>
      </c>
      <c r="P102" s="5">
        <f t="shared" si="22"/>
        <v>1.6788520362032981</v>
      </c>
      <c r="Q102" s="5">
        <f t="shared" si="23"/>
        <v>-8.078202415036273E-2</v>
      </c>
      <c r="R102" s="5">
        <f t="shared" si="25"/>
        <v>6.5257354258297876E-3</v>
      </c>
      <c r="S102" s="5">
        <f t="shared" si="26"/>
        <v>3.8870223730899196E-3</v>
      </c>
      <c r="T102" s="5">
        <f t="shared" si="27"/>
        <v>0.15109668325829684</v>
      </c>
      <c r="U102" s="5">
        <v>-0.54155524923795784</v>
      </c>
      <c r="V102" s="5">
        <f t="shared" si="28"/>
        <v>16.631936273241816</v>
      </c>
      <c r="W102" s="5">
        <f t="shared" si="24"/>
        <v>86.787262322536037</v>
      </c>
      <c r="X102" s="5">
        <f t="shared" si="29"/>
        <v>21.212738850218823</v>
      </c>
      <c r="Y102" s="5">
        <f t="shared" si="30"/>
        <v>21.091883432246572</v>
      </c>
      <c r="Z102" s="5">
        <f t="shared" si="31"/>
        <v>21.46589785910929</v>
      </c>
      <c r="AA102" s="5">
        <f t="shared" si="32"/>
        <v>1.6817904333895448</v>
      </c>
      <c r="AB102" s="5">
        <f t="shared" si="33"/>
        <v>-0.25315900889046716</v>
      </c>
      <c r="AC102" s="5">
        <f t="shared" si="34"/>
        <v>6.4089483782403631E-2</v>
      </c>
      <c r="AD102" s="5">
        <f t="shared" si="35"/>
        <v>3.8107889371944655E-2</v>
      </c>
      <c r="AE102" s="5">
        <f t="shared" si="36"/>
        <v>0.3456735529328277</v>
      </c>
      <c r="AG102">
        <v>101</v>
      </c>
    </row>
    <row r="103" spans="10:33" x14ac:dyDescent="0.3">
      <c r="J103">
        <v>73</v>
      </c>
      <c r="K103">
        <v>93</v>
      </c>
      <c r="L103" s="3">
        <v>2.6438356164383601</v>
      </c>
      <c r="M103" s="5">
        <f t="shared" si="19"/>
        <v>15.088007490635061</v>
      </c>
      <c r="N103" s="5">
        <f t="shared" si="20"/>
        <v>17.28730152198591</v>
      </c>
      <c r="O103" s="5">
        <f t="shared" si="21"/>
        <v>15.710935571203525</v>
      </c>
      <c r="P103" s="5">
        <f t="shared" si="22"/>
        <v>2.4364394308318786</v>
      </c>
      <c r="Q103" s="5">
        <f t="shared" si="23"/>
        <v>1.5763659507823853</v>
      </c>
      <c r="R103" s="5">
        <f t="shared" si="25"/>
        <v>2.4849296107860535</v>
      </c>
      <c r="S103" s="5">
        <f t="shared" si="26"/>
        <v>1.0199020666553646</v>
      </c>
      <c r="T103" s="5">
        <f t="shared" si="27"/>
        <v>0.21927954877486908</v>
      </c>
      <c r="U103" s="5">
        <v>0.37142910556979924</v>
      </c>
      <c r="V103" s="5">
        <f t="shared" si="28"/>
        <v>15.884865771437411</v>
      </c>
      <c r="W103" s="5">
        <f t="shared" si="24"/>
        <v>79.967105915583375</v>
      </c>
      <c r="X103" s="5">
        <f t="shared" si="29"/>
        <v>20.14982236442086</v>
      </c>
      <c r="Y103" s="5">
        <f t="shared" si="30"/>
        <v>19.023854107162162</v>
      </c>
      <c r="Z103" s="5">
        <f t="shared" si="31"/>
        <v>19.829652556087463</v>
      </c>
      <c r="AA103" s="5">
        <f t="shared" si="32"/>
        <v>2.4457420933265346</v>
      </c>
      <c r="AB103" s="5">
        <f t="shared" si="33"/>
        <v>0.32016980833339659</v>
      </c>
      <c r="AC103" s="5">
        <f t="shared" si="34"/>
        <v>0.10250870616824391</v>
      </c>
      <c r="AD103" s="5">
        <f t="shared" si="35"/>
        <v>4.1913129944465416E-2</v>
      </c>
      <c r="AE103" s="5">
        <f t="shared" si="36"/>
        <v>0.50269542635799513</v>
      </c>
      <c r="AG103">
        <v>102</v>
      </c>
    </row>
    <row r="104" spans="10:33" x14ac:dyDescent="0.3">
      <c r="J104">
        <v>78</v>
      </c>
      <c r="K104">
        <v>82</v>
      </c>
      <c r="L104" s="3">
        <v>2.6301369863013702</v>
      </c>
      <c r="M104" s="5">
        <f t="shared" si="19"/>
        <v>15.663521732655695</v>
      </c>
      <c r="N104" s="5">
        <f t="shared" si="20"/>
        <v>16.110770276274835</v>
      </c>
      <c r="O104" s="5">
        <f t="shared" si="21"/>
        <v>16.21080282739884</v>
      </c>
      <c r="P104" s="5">
        <f t="shared" si="22"/>
        <v>2.4254423338930851</v>
      </c>
      <c r="Q104" s="5">
        <f t="shared" si="23"/>
        <v>-0.10003255112400566</v>
      </c>
      <c r="R104" s="5">
        <f t="shared" si="25"/>
        <v>1.0006511284376806E-2</v>
      </c>
      <c r="S104" s="5">
        <f t="shared" si="26"/>
        <v>4.1256438648513746E-3</v>
      </c>
      <c r="T104" s="5">
        <f t="shared" si="27"/>
        <v>0.21828981005037765</v>
      </c>
      <c r="U104" s="5">
        <v>0.7925079288922765</v>
      </c>
      <c r="V104" s="5">
        <f t="shared" si="28"/>
        <v>16.581074380234664</v>
      </c>
      <c r="W104" s="5">
        <f t="shared" si="24"/>
        <v>86.31408128095326</v>
      </c>
      <c r="X104" s="5">
        <f t="shared" si="29"/>
        <v>21.140154675650411</v>
      </c>
      <c r="Y104" s="5">
        <f t="shared" si="30"/>
        <v>19.836242744966661</v>
      </c>
      <c r="Z104" s="5">
        <f t="shared" si="31"/>
        <v>20.540224815164191</v>
      </c>
      <c r="AA104" s="5">
        <f t="shared" si="32"/>
        <v>2.4346279186989861</v>
      </c>
      <c r="AB104" s="5">
        <f t="shared" si="33"/>
        <v>0.59992986048622043</v>
      </c>
      <c r="AC104" s="5">
        <f t="shared" si="34"/>
        <v>0.35991583750301592</v>
      </c>
      <c r="AD104" s="5">
        <f t="shared" si="35"/>
        <v>0.14783196838363186</v>
      </c>
      <c r="AE104" s="5">
        <f t="shared" si="36"/>
        <v>0.50041102982728258</v>
      </c>
      <c r="AG104">
        <v>103</v>
      </c>
    </row>
    <row r="105" spans="10:33" x14ac:dyDescent="0.3">
      <c r="J105">
        <v>68</v>
      </c>
      <c r="K105">
        <v>78</v>
      </c>
      <c r="L105" s="3">
        <v>2.9041095890410999</v>
      </c>
      <c r="M105" s="5">
        <f t="shared" si="19"/>
        <v>14.492422502470642</v>
      </c>
      <c r="N105" s="5">
        <f t="shared" si="20"/>
        <v>15.663521732655695</v>
      </c>
      <c r="O105" s="5">
        <f t="shared" si="21"/>
        <v>15.254657917199156</v>
      </c>
      <c r="P105" s="5">
        <f t="shared" si="22"/>
        <v>2.6424746184280909</v>
      </c>
      <c r="Q105" s="5">
        <f t="shared" si="23"/>
        <v>0.40886381545653983</v>
      </c>
      <c r="R105" s="5">
        <f t="shared" si="25"/>
        <v>0.16716961958967946</v>
      </c>
      <c r="S105" s="5">
        <f t="shared" si="26"/>
        <v>6.3262526127544183E-2</v>
      </c>
      <c r="T105" s="5">
        <f t="shared" si="27"/>
        <v>0.23782271565852817</v>
      </c>
      <c r="U105" s="5">
        <v>-2.572892992911747</v>
      </c>
      <c r="V105" s="5">
        <f t="shared" si="28"/>
        <v>13.999933379716166</v>
      </c>
      <c r="W105" s="5">
        <f t="shared" si="24"/>
        <v>63.999467038838894</v>
      </c>
      <c r="X105" s="5">
        <f t="shared" si="29"/>
        <v>17.499936648855986</v>
      </c>
      <c r="Y105" s="5">
        <f t="shared" si="30"/>
        <v>18.187717440313751</v>
      </c>
      <c r="Z105" s="5">
        <f t="shared" si="31"/>
        <v>19.177900052463201</v>
      </c>
      <c r="AA105" s="5">
        <f t="shared" si="32"/>
        <v>2.6541110532640597</v>
      </c>
      <c r="AB105" s="5">
        <f t="shared" si="33"/>
        <v>-1.6779634036072153</v>
      </c>
      <c r="AC105" s="5">
        <f t="shared" si="34"/>
        <v>2.8155611838451104</v>
      </c>
      <c r="AD105" s="5">
        <f t="shared" si="35"/>
        <v>1.0608302091890607</v>
      </c>
      <c r="AE105" s="5">
        <f t="shared" si="36"/>
        <v>0.54552337761310787</v>
      </c>
      <c r="AG105">
        <v>104</v>
      </c>
    </row>
    <row r="106" spans="10:33" x14ac:dyDescent="0.3">
      <c r="J106">
        <v>80</v>
      </c>
      <c r="K106">
        <v>86</v>
      </c>
      <c r="L106" s="3">
        <v>1.83835616438356</v>
      </c>
      <c r="M106" s="5">
        <f t="shared" si="19"/>
        <v>15.888543819998318</v>
      </c>
      <c r="N106" s="5">
        <f t="shared" si="20"/>
        <v>16.547236990991408</v>
      </c>
      <c r="O106" s="5">
        <f t="shared" si="21"/>
        <v>16.258517498975088</v>
      </c>
      <c r="P106" s="5">
        <f t="shared" si="22"/>
        <v>1.7628164193359752</v>
      </c>
      <c r="Q106" s="5">
        <f t="shared" si="23"/>
        <v>0.28871949201631963</v>
      </c>
      <c r="R106" s="5">
        <f t="shared" si="25"/>
        <v>8.3358945070161658E-2</v>
      </c>
      <c r="S106" s="5">
        <f t="shared" si="26"/>
        <v>4.7287365919567302E-2</v>
      </c>
      <c r="T106" s="5">
        <f t="shared" si="27"/>
        <v>0.15865347774023777</v>
      </c>
      <c r="U106" s="5">
        <v>0.35523371731447118</v>
      </c>
      <c r="V106" s="5">
        <f t="shared" si="28"/>
        <v>16.400011809971815</v>
      </c>
      <c r="W106" s="5">
        <f t="shared" si="24"/>
        <v>84.640108651775563</v>
      </c>
      <c r="X106" s="5">
        <f t="shared" si="29"/>
        <v>20.882020826419271</v>
      </c>
      <c r="Y106" s="5">
        <f t="shared" si="30"/>
        <v>20.155038330960835</v>
      </c>
      <c r="Z106" s="5">
        <f t="shared" si="31"/>
        <v>20.629152021551199</v>
      </c>
      <c r="AA106" s="5">
        <f t="shared" si="32"/>
        <v>1.7662948116008799</v>
      </c>
      <c r="AB106" s="5">
        <f t="shared" si="33"/>
        <v>0.25286880486807206</v>
      </c>
      <c r="AC106" s="5">
        <f t="shared" si="34"/>
        <v>6.3942632475407102E-2</v>
      </c>
      <c r="AD106" s="5">
        <f t="shared" si="35"/>
        <v>3.6201562760325809E-2</v>
      </c>
      <c r="AE106" s="5">
        <f t="shared" si="36"/>
        <v>0.36304249978539055</v>
      </c>
      <c r="AG106">
        <v>105</v>
      </c>
    </row>
    <row r="107" spans="10:33" x14ac:dyDescent="0.3">
      <c r="J107">
        <v>88</v>
      </c>
      <c r="K107">
        <v>94</v>
      </c>
      <c r="L107" s="3">
        <v>1.75068493150685</v>
      </c>
      <c r="M107" s="5">
        <f t="shared" si="19"/>
        <v>16.761663039293719</v>
      </c>
      <c r="N107" s="5">
        <f t="shared" si="20"/>
        <v>17.390719429665317</v>
      </c>
      <c r="O107" s="5">
        <f t="shared" si="21"/>
        <v>17.039786137043553</v>
      </c>
      <c r="P107" s="5">
        <f t="shared" si="22"/>
        <v>1.6860813915589201</v>
      </c>
      <c r="Q107" s="5">
        <f t="shared" si="23"/>
        <v>0.35093329262176454</v>
      </c>
      <c r="R107" s="5">
        <f t="shared" si="25"/>
        <v>0.12315417587035302</v>
      </c>
      <c r="S107" s="5">
        <f t="shared" si="26"/>
        <v>7.304165533580019E-2</v>
      </c>
      <c r="T107" s="5">
        <f t="shared" si="27"/>
        <v>0.15174732524030279</v>
      </c>
      <c r="U107" s="5">
        <v>-0.87152082504203821</v>
      </c>
      <c r="V107" s="5">
        <f t="shared" si="28"/>
        <v>16.70028729960476</v>
      </c>
      <c r="W107" s="5">
        <f t="shared" si="24"/>
        <v>87.425186271939765</v>
      </c>
      <c r="X107" s="5">
        <f t="shared" si="29"/>
        <v>21.310331235623341</v>
      </c>
      <c r="Y107" s="5">
        <f t="shared" si="30"/>
        <v>21.398012712279623</v>
      </c>
      <c r="Z107" s="5">
        <f t="shared" si="31"/>
        <v>21.748637042010341</v>
      </c>
      <c r="AA107" s="5">
        <f t="shared" si="32"/>
        <v>1.6890647109791421</v>
      </c>
      <c r="AB107" s="5">
        <f t="shared" si="33"/>
        <v>-0.43830580638699956</v>
      </c>
      <c r="AC107" s="5">
        <f t="shared" si="34"/>
        <v>0.19211197991255793</v>
      </c>
      <c r="AD107" s="5">
        <f t="shared" si="35"/>
        <v>0.11373867363624666</v>
      </c>
      <c r="AE107" s="5">
        <f t="shared" si="36"/>
        <v>0.34716870079994205</v>
      </c>
      <c r="AG107">
        <v>106</v>
      </c>
    </row>
    <row r="108" spans="10:33" x14ac:dyDescent="0.3">
      <c r="J108">
        <v>60</v>
      </c>
      <c r="K108">
        <v>98</v>
      </c>
      <c r="L108" s="3">
        <v>2.7287671232876698</v>
      </c>
      <c r="M108" s="5">
        <f t="shared" si="19"/>
        <v>13.491933384829668</v>
      </c>
      <c r="N108" s="5">
        <f t="shared" si="20"/>
        <v>17.798989873223331</v>
      </c>
      <c r="O108" s="5">
        <f t="shared" si="21"/>
        <v>14.341974556228596</v>
      </c>
      <c r="P108" s="5">
        <f t="shared" si="22"/>
        <v>2.5042775747548878</v>
      </c>
      <c r="Q108" s="5">
        <f t="shared" si="23"/>
        <v>3.4570153169947346</v>
      </c>
      <c r="R108" s="5">
        <f t="shared" si="25"/>
        <v>11.950954901936205</v>
      </c>
      <c r="S108" s="5">
        <f t="shared" si="26"/>
        <v>4.7722165555493321</v>
      </c>
      <c r="T108" s="5">
        <f t="shared" si="27"/>
        <v>0.22538498172793989</v>
      </c>
      <c r="U108" s="5">
        <v>-0.78299648303724267</v>
      </c>
      <c r="V108" s="5">
        <f t="shared" si="28"/>
        <v>13.970249104122813</v>
      </c>
      <c r="W108" s="5">
        <f t="shared" si="24"/>
        <v>63.762214111933872</v>
      </c>
      <c r="X108" s="5">
        <f t="shared" si="29"/>
        <v>17.458588110074182</v>
      </c>
      <c r="Y108" s="5">
        <f t="shared" si="30"/>
        <v>16.794023898536061</v>
      </c>
      <c r="Z108" s="5">
        <f t="shared" si="31"/>
        <v>17.902168516867455</v>
      </c>
      <c r="AA108" s="5">
        <f t="shared" si="32"/>
        <v>2.5143191302285528</v>
      </c>
      <c r="AB108" s="5">
        <f t="shared" si="33"/>
        <v>-0.4435804067932736</v>
      </c>
      <c r="AC108" s="5">
        <f t="shared" si="34"/>
        <v>0.19676357729088609</v>
      </c>
      <c r="AD108" s="5">
        <f t="shared" si="35"/>
        <v>7.825720089597385E-2</v>
      </c>
      <c r="AE108" s="5">
        <f t="shared" si="36"/>
        <v>0.51679068313011856</v>
      </c>
      <c r="AG108">
        <v>107</v>
      </c>
    </row>
    <row r="109" spans="10:33" x14ac:dyDescent="0.3">
      <c r="J109">
        <v>77</v>
      </c>
      <c r="K109">
        <v>93</v>
      </c>
      <c r="L109" s="3">
        <v>4.9671232876712299</v>
      </c>
      <c r="M109" s="5">
        <f t="shared" si="19"/>
        <v>15.549928774784245</v>
      </c>
      <c r="N109" s="5">
        <f t="shared" si="20"/>
        <v>17.28730152198591</v>
      </c>
      <c r="O109" s="5">
        <f t="shared" si="21"/>
        <v>16.550808055367092</v>
      </c>
      <c r="P109" s="5">
        <f t="shared" si="22"/>
        <v>4.0947721603996268</v>
      </c>
      <c r="Q109" s="5">
        <f t="shared" si="23"/>
        <v>0.73649346661881765</v>
      </c>
      <c r="R109" s="5">
        <f t="shared" si="25"/>
        <v>0.54242262637220351</v>
      </c>
      <c r="S109" s="5">
        <f t="shared" si="26"/>
        <v>0.13246710808917536</v>
      </c>
      <c r="T109" s="5">
        <f t="shared" si="27"/>
        <v>0.36852949443596639</v>
      </c>
      <c r="U109" s="5">
        <v>0.27334197705613678</v>
      </c>
      <c r="V109" s="5">
        <f t="shared" si="28"/>
        <v>16.716744758427556</v>
      </c>
      <c r="W109" s="5">
        <f t="shared" si="24"/>
        <v>87.57913358803134</v>
      </c>
      <c r="X109" s="5">
        <f t="shared" si="29"/>
        <v>21.333837890762009</v>
      </c>
      <c r="Y109" s="5">
        <f t="shared" si="30"/>
        <v>19.675557451918376</v>
      </c>
      <c r="Z109" s="5">
        <f t="shared" si="31"/>
        <v>20.968148798440549</v>
      </c>
      <c r="AA109" s="5">
        <f t="shared" si="32"/>
        <v>4.1310505643965305</v>
      </c>
      <c r="AB109" s="5">
        <f t="shared" si="33"/>
        <v>0.36568909232146041</v>
      </c>
      <c r="AC109" s="5">
        <f t="shared" si="34"/>
        <v>0.13372851224289359</v>
      </c>
      <c r="AD109" s="5">
        <f t="shared" si="35"/>
        <v>3.2371550567652958E-2</v>
      </c>
      <c r="AE109" s="5">
        <f t="shared" si="36"/>
        <v>0.84909207329838132</v>
      </c>
      <c r="AG109">
        <v>108</v>
      </c>
    </row>
    <row r="110" spans="10:33" x14ac:dyDescent="0.3">
      <c r="J110">
        <v>76</v>
      </c>
      <c r="K110">
        <v>92</v>
      </c>
      <c r="L110" s="3">
        <v>2.7698630136986302</v>
      </c>
      <c r="M110" s="5">
        <f t="shared" si="19"/>
        <v>15.435595774162696</v>
      </c>
      <c r="N110" s="5">
        <f t="shared" si="20"/>
        <v>17.183326093250876</v>
      </c>
      <c r="O110" s="5">
        <f t="shared" si="21"/>
        <v>16.04012445228242</v>
      </c>
      <c r="P110" s="5">
        <f t="shared" si="22"/>
        <v>2.5368908964293952</v>
      </c>
      <c r="Q110" s="5">
        <f t="shared" si="23"/>
        <v>1.1432016409684564</v>
      </c>
      <c r="R110" s="5">
        <f t="shared" si="25"/>
        <v>1.3069099919129716</v>
      </c>
      <c r="S110" s="5">
        <f t="shared" si="26"/>
        <v>0.51516208038446265</v>
      </c>
      <c r="T110" s="5">
        <f t="shared" si="27"/>
        <v>0.22832018067864557</v>
      </c>
      <c r="U110" s="5">
        <v>-2.3146413865620996</v>
      </c>
      <c r="V110" s="5">
        <f t="shared" si="28"/>
        <v>14.934122575543931</v>
      </c>
      <c r="W110" s="5">
        <f t="shared" si="24"/>
        <v>71.691126850886661</v>
      </c>
      <c r="X110" s="5">
        <f t="shared" si="29"/>
        <v>18.807364351308884</v>
      </c>
      <c r="Y110" s="5">
        <f t="shared" si="30"/>
        <v>19.513992692577954</v>
      </c>
      <c r="Z110" s="5">
        <f t="shared" si="31"/>
        <v>20.29366690333088</v>
      </c>
      <c r="AA110" s="5">
        <f t="shared" si="32"/>
        <v>2.5472979402646101</v>
      </c>
      <c r="AB110" s="5">
        <f t="shared" si="33"/>
        <v>-1.4863025520219963</v>
      </c>
      <c r="AC110" s="5">
        <f t="shared" si="34"/>
        <v>2.209095276147099</v>
      </c>
      <c r="AD110" s="5">
        <f t="shared" si="35"/>
        <v>0.86723081789074941</v>
      </c>
      <c r="AE110" s="5">
        <f t="shared" si="36"/>
        <v>0.52356911533566086</v>
      </c>
      <c r="AG110">
        <v>109</v>
      </c>
    </row>
    <row r="111" spans="10:33" x14ac:dyDescent="0.3">
      <c r="J111">
        <v>91</v>
      </c>
      <c r="K111">
        <v>93</v>
      </c>
      <c r="L111" s="3">
        <v>0.317808219178082</v>
      </c>
      <c r="M111" s="5">
        <f t="shared" si="19"/>
        <v>17.078784028338912</v>
      </c>
      <c r="N111" s="5">
        <f t="shared" si="20"/>
        <v>17.28730152198591</v>
      </c>
      <c r="O111" s="5">
        <f t="shared" si="21"/>
        <v>17.126017991048656</v>
      </c>
      <c r="P111" s="5">
        <f t="shared" si="22"/>
        <v>0.3289960706905965</v>
      </c>
      <c r="Q111" s="5">
        <f t="shared" si="23"/>
        <v>0.16128353093725423</v>
      </c>
      <c r="R111" s="5">
        <f t="shared" si="25"/>
        <v>2.6012377351588241E-2</v>
      </c>
      <c r="S111" s="5">
        <f t="shared" si="26"/>
        <v>7.9065921051839905E-2</v>
      </c>
      <c r="T111" s="5">
        <f t="shared" si="27"/>
        <v>2.9609646362153685E-2</v>
      </c>
      <c r="U111" s="5">
        <v>9.9181770992537235E-3</v>
      </c>
      <c r="V111" s="5">
        <f t="shared" si="28"/>
        <v>17.127724656783151</v>
      </c>
      <c r="W111" s="5">
        <f t="shared" si="24"/>
        <v>91.467462636427527</v>
      </c>
      <c r="X111" s="5">
        <f t="shared" si="29"/>
        <v>21.921914736659993</v>
      </c>
      <c r="Y111" s="5">
        <f t="shared" si="30"/>
        <v>21.851778333860132</v>
      </c>
      <c r="Z111" s="5">
        <f t="shared" si="31"/>
        <v>21.910688190013197</v>
      </c>
      <c r="AA111" s="5">
        <f t="shared" si="32"/>
        <v>0.32845474822061488</v>
      </c>
      <c r="AB111" s="5">
        <f t="shared" si="33"/>
        <v>1.122654664679601E-2</v>
      </c>
      <c r="AC111" s="5">
        <f t="shared" si="34"/>
        <v>1.2603534961268674E-4</v>
      </c>
      <c r="AD111" s="5">
        <f t="shared" si="35"/>
        <v>3.8372211178397072E-4</v>
      </c>
      <c r="AE111" s="5">
        <f t="shared" si="36"/>
        <v>6.7510266166901811E-2</v>
      </c>
      <c r="AG111">
        <v>110</v>
      </c>
    </row>
    <row r="112" spans="10:33" x14ac:dyDescent="0.3">
      <c r="J112">
        <v>77</v>
      </c>
      <c r="K112">
        <v>92</v>
      </c>
      <c r="L112" s="3">
        <v>7.7780821917808201</v>
      </c>
      <c r="M112" s="5">
        <f t="shared" si="19"/>
        <v>15.549928774784245</v>
      </c>
      <c r="N112" s="5">
        <f t="shared" si="20"/>
        <v>17.183326093250876</v>
      </c>
      <c r="O112" s="5">
        <f t="shared" si="21"/>
        <v>17.013934477584808</v>
      </c>
      <c r="P112" s="5">
        <f t="shared" si="22"/>
        <v>5.6383443534831654</v>
      </c>
      <c r="Q112" s="5">
        <f t="shared" si="23"/>
        <v>0.16939161566606842</v>
      </c>
      <c r="R112" s="5">
        <f t="shared" si="25"/>
        <v>2.8693519457961034E-2</v>
      </c>
      <c r="S112" s="5">
        <f t="shared" si="26"/>
        <v>5.0889973472860372E-3</v>
      </c>
      <c r="T112" s="5">
        <f t="shared" si="27"/>
        <v>0.50745099181348485</v>
      </c>
      <c r="U112" s="5">
        <v>-1.7453843431257003</v>
      </c>
      <c r="V112" s="5">
        <f t="shared" si="28"/>
        <v>15.770599565139454</v>
      </c>
      <c r="W112" s="5">
        <f t="shared" si="24"/>
        <v>78.948552226133657</v>
      </c>
      <c r="X112" s="5">
        <f t="shared" si="29"/>
        <v>19.987862889965896</v>
      </c>
      <c r="Y112" s="5">
        <f t="shared" si="30"/>
        <v>19.675557451918376</v>
      </c>
      <c r="Z112" s="5">
        <f t="shared" si="31"/>
        <v>21.57212895138322</v>
      </c>
      <c r="AA112" s="5">
        <f t="shared" si="32"/>
        <v>5.7195731947200796</v>
      </c>
      <c r="AB112" s="5">
        <f t="shared" si="33"/>
        <v>-1.5842660614173241</v>
      </c>
      <c r="AC112" s="5">
        <f t="shared" si="34"/>
        <v>2.5098989533587606</v>
      </c>
      <c r="AD112" s="5">
        <f t="shared" si="35"/>
        <v>0.43882626691021775</v>
      </c>
      <c r="AE112" s="5">
        <f t="shared" si="36"/>
        <v>1.1755954536461004</v>
      </c>
      <c r="AG112">
        <v>111</v>
      </c>
    </row>
    <row r="113" spans="10:33" x14ac:dyDescent="0.3">
      <c r="J113">
        <v>52</v>
      </c>
      <c r="K113">
        <v>68</v>
      </c>
      <c r="L113" s="3">
        <v>1.8328767123287699</v>
      </c>
      <c r="M113" s="5">
        <f t="shared" si="19"/>
        <v>12.422205101855956</v>
      </c>
      <c r="N113" s="5">
        <f t="shared" si="20"/>
        <v>14.492422502470642</v>
      </c>
      <c r="O113" s="5">
        <f t="shared" si="21"/>
        <v>13.102162463229707</v>
      </c>
      <c r="P113" s="5">
        <f t="shared" si="22"/>
        <v>1.7580406727112421</v>
      </c>
      <c r="Q113" s="5">
        <f t="shared" si="23"/>
        <v>1.3902600392409354</v>
      </c>
      <c r="R113" s="5">
        <f t="shared" si="25"/>
        <v>1.9328229767102074</v>
      </c>
      <c r="S113" s="5">
        <f t="shared" si="26"/>
        <v>1.0994188056692777</v>
      </c>
      <c r="T113" s="5">
        <f t="shared" si="27"/>
        <v>0.1582236605440118</v>
      </c>
      <c r="U113" s="5">
        <v>1.1798542892298987</v>
      </c>
      <c r="V113" s="5">
        <f t="shared" si="28"/>
        <v>13.571477089847141</v>
      </c>
      <c r="W113" s="5">
        <f t="shared" si="24"/>
        <v>60.617724689908599</v>
      </c>
      <c r="X113" s="5">
        <f t="shared" si="29"/>
        <v>16.904316652313248</v>
      </c>
      <c r="Y113" s="5">
        <f t="shared" si="30"/>
        <v>15.319704196154944</v>
      </c>
      <c r="Z113" s="5">
        <f t="shared" si="31"/>
        <v>16.206386253447583</v>
      </c>
      <c r="AA113" s="5">
        <f t="shared" si="32"/>
        <v>1.7614872765203344</v>
      </c>
      <c r="AB113" s="5">
        <f t="shared" si="33"/>
        <v>0.69793039886566532</v>
      </c>
      <c r="AC113" s="5">
        <f t="shared" si="34"/>
        <v>0.48710684166078672</v>
      </c>
      <c r="AD113" s="5">
        <f t="shared" si="35"/>
        <v>0.27653156974430387</v>
      </c>
      <c r="AE113" s="5">
        <f t="shared" si="36"/>
        <v>0.36205436374944461</v>
      </c>
      <c r="AG113">
        <v>112</v>
      </c>
    </row>
    <row r="114" spans="10:33" x14ac:dyDescent="0.3">
      <c r="J114">
        <v>100</v>
      </c>
      <c r="K114">
        <v>108</v>
      </c>
      <c r="L114" s="3">
        <v>1.7616438356164399</v>
      </c>
      <c r="M114" s="5">
        <f t="shared" si="19"/>
        <v>18</v>
      </c>
      <c r="N114" s="5">
        <f t="shared" si="20"/>
        <v>18.784609690826528</v>
      </c>
      <c r="O114" s="5">
        <f t="shared" si="21"/>
        <v>18.172796484072606</v>
      </c>
      <c r="P114" s="5">
        <f t="shared" si="22"/>
        <v>1.6957110548271144</v>
      </c>
      <c r="Q114" s="5">
        <f t="shared" si="23"/>
        <v>0.61181320675392215</v>
      </c>
      <c r="R114" s="5">
        <f t="shared" si="25"/>
        <v>0.37431539995851748</v>
      </c>
      <c r="S114" s="5">
        <f t="shared" si="26"/>
        <v>0.22074244246563615</v>
      </c>
      <c r="T114" s="5">
        <f t="shared" si="27"/>
        <v>0.15261399493444028</v>
      </c>
      <c r="U114" s="5">
        <v>-0.58508771862871922</v>
      </c>
      <c r="V114" s="5">
        <f t="shared" si="28"/>
        <v>17.944227044981428</v>
      </c>
      <c r="W114" s="5">
        <f t="shared" si="24"/>
        <v>99.443048105442159</v>
      </c>
      <c r="X114" s="5">
        <f t="shared" si="29"/>
        <v>23.096212626414701</v>
      </c>
      <c r="Y114" s="5">
        <f t="shared" si="30"/>
        <v>23.1767092479562</v>
      </c>
      <c r="Z114" s="5">
        <f t="shared" si="31"/>
        <v>23.382840090211083</v>
      </c>
      <c r="AA114" s="5">
        <f t="shared" si="32"/>
        <v>1.6987546703051584</v>
      </c>
      <c r="AB114" s="5">
        <f t="shared" si="33"/>
        <v>-0.28662746379638193</v>
      </c>
      <c r="AC114" s="5">
        <f t="shared" si="34"/>
        <v>8.2155303002346233E-2</v>
      </c>
      <c r="AD114" s="5">
        <f t="shared" si="35"/>
        <v>4.8362076312989999E-2</v>
      </c>
      <c r="AE114" s="5">
        <f t="shared" si="36"/>
        <v>0.34916036551719687</v>
      </c>
      <c r="AG114">
        <v>113</v>
      </c>
    </row>
    <row r="115" spans="10:33" x14ac:dyDescent="0.3">
      <c r="J115">
        <v>98</v>
      </c>
      <c r="K115">
        <v>117</v>
      </c>
      <c r="L115" s="3">
        <v>3.9616438356164401</v>
      </c>
      <c r="M115" s="5">
        <f t="shared" si="19"/>
        <v>17.798989873223331</v>
      </c>
      <c r="N115" s="5">
        <f t="shared" si="20"/>
        <v>19.633307652783937</v>
      </c>
      <c r="O115" s="5">
        <f t="shared" si="21"/>
        <v>18.203732968608389</v>
      </c>
      <c r="P115" s="5">
        <f t="shared" si="22"/>
        <v>3.4252715980614767</v>
      </c>
      <c r="Q115" s="5">
        <f t="shared" si="23"/>
        <v>1.4295746841755488</v>
      </c>
      <c r="R115" s="5">
        <f t="shared" si="25"/>
        <v>2.04368377763562</v>
      </c>
      <c r="S115" s="5">
        <f t="shared" si="26"/>
        <v>0.59664868000313831</v>
      </c>
      <c r="T115" s="5">
        <f t="shared" si="27"/>
        <v>0.30827444382553287</v>
      </c>
      <c r="U115" s="5">
        <v>-8.7958443466557526E-2</v>
      </c>
      <c r="V115" s="5">
        <f t="shared" si="28"/>
        <v>18.154896270096668</v>
      </c>
      <c r="W115" s="5">
        <f t="shared" si="24"/>
        <v>101.55496091458915</v>
      </c>
      <c r="X115" s="5">
        <f t="shared" si="29"/>
        <v>23.400457213693116</v>
      </c>
      <c r="Y115" s="5">
        <f t="shared" si="30"/>
        <v>22.886761686558362</v>
      </c>
      <c r="Z115" s="5">
        <f t="shared" si="31"/>
        <v>23.377618861128994</v>
      </c>
      <c r="AA115" s="5">
        <f t="shared" si="32"/>
        <v>3.4483195736530861</v>
      </c>
      <c r="AB115" s="5">
        <f t="shared" si="33"/>
        <v>2.2838352564122033E-2</v>
      </c>
      <c r="AC115" s="5">
        <f t="shared" si="34"/>
        <v>5.2159034784313944E-4</v>
      </c>
      <c r="AD115" s="5">
        <f t="shared" si="35"/>
        <v>1.5125928345747149E-4</v>
      </c>
      <c r="AE115" s="5">
        <f t="shared" si="36"/>
        <v>0.70876421640125986</v>
      </c>
      <c r="AG115">
        <v>114</v>
      </c>
    </row>
    <row r="116" spans="10:33" x14ac:dyDescent="0.3">
      <c r="J116">
        <v>64</v>
      </c>
      <c r="K116">
        <v>81</v>
      </c>
      <c r="L116" s="3">
        <v>1.7205479452054799</v>
      </c>
      <c r="M116" s="5">
        <f t="shared" si="19"/>
        <v>14</v>
      </c>
      <c r="N116" s="5">
        <f t="shared" si="20"/>
        <v>16</v>
      </c>
      <c r="O116" s="5">
        <f t="shared" si="21"/>
        <v>14.506822339190865</v>
      </c>
      <c r="P116" s="5">
        <f t="shared" si="22"/>
        <v>1.65954392785969</v>
      </c>
      <c r="Q116" s="5">
        <f t="shared" si="23"/>
        <v>1.4931776608091347</v>
      </c>
      <c r="R116" s="5">
        <f t="shared" si="25"/>
        <v>2.2295795267394394</v>
      </c>
      <c r="S116" s="5">
        <f t="shared" si="26"/>
        <v>1.343489310111196</v>
      </c>
      <c r="T116" s="5">
        <f t="shared" si="27"/>
        <v>0.14935895350737208</v>
      </c>
      <c r="U116" s="5">
        <v>-1.1742162115741017</v>
      </c>
      <c r="V116" s="5">
        <f t="shared" si="28"/>
        <v>14.053023163049975</v>
      </c>
      <c r="W116" s="5">
        <f t="shared" si="24"/>
        <v>64.424888168354755</v>
      </c>
      <c r="X116" s="5">
        <f t="shared" si="29"/>
        <v>17.573918246561501</v>
      </c>
      <c r="Y116" s="5">
        <f t="shared" si="30"/>
        <v>17.500029460958306</v>
      </c>
      <c r="Z116" s="5">
        <f t="shared" si="31"/>
        <v>18.158945176861579</v>
      </c>
      <c r="AA116" s="5">
        <f t="shared" si="32"/>
        <v>1.6623637924652075</v>
      </c>
      <c r="AB116" s="5">
        <f t="shared" si="33"/>
        <v>-0.58502693030007791</v>
      </c>
      <c r="AC116" s="5">
        <f t="shared" si="34"/>
        <v>0.34225650917633221</v>
      </c>
      <c r="AD116" s="5">
        <f t="shared" si="35"/>
        <v>0.20588544500766698</v>
      </c>
      <c r="AE116" s="5">
        <f t="shared" si="36"/>
        <v>0.34168062024838391</v>
      </c>
      <c r="AG116">
        <v>115</v>
      </c>
    </row>
    <row r="117" spans="10:33" x14ac:dyDescent="0.3">
      <c r="J117">
        <v>77</v>
      </c>
      <c r="K117">
        <v>80</v>
      </c>
      <c r="L117" s="3">
        <v>2.8575342465753399</v>
      </c>
      <c r="M117" s="5">
        <f t="shared" si="19"/>
        <v>15.549928774784245</v>
      </c>
      <c r="N117" s="5">
        <f t="shared" si="20"/>
        <v>15.888543819998318</v>
      </c>
      <c r="O117" s="5">
        <f t="shared" si="21"/>
        <v>16.156637031487023</v>
      </c>
      <c r="P117" s="5">
        <f t="shared" si="22"/>
        <v>2.606008142903216</v>
      </c>
      <c r="Q117" s="5">
        <f t="shared" si="23"/>
        <v>-0.26809321148870424</v>
      </c>
      <c r="R117" s="5">
        <f t="shared" si="25"/>
        <v>7.1873970046327104E-2</v>
      </c>
      <c r="S117" s="5">
        <f t="shared" si="26"/>
        <v>2.7580101866549085E-2</v>
      </c>
      <c r="T117" s="5">
        <f t="shared" si="27"/>
        <v>0.23454073286128943</v>
      </c>
      <c r="U117" s="5">
        <v>1.6957035147460431</v>
      </c>
      <c r="V117" s="5">
        <f t="shared" si="28"/>
        <v>16.977856164739595</v>
      </c>
      <c r="W117" s="5">
        <f t="shared" si="24"/>
        <v>90.039756152386161</v>
      </c>
      <c r="X117" s="5">
        <f t="shared" si="29"/>
        <v>21.707230094498041</v>
      </c>
      <c r="Y117" s="5">
        <f t="shared" si="30"/>
        <v>19.675557451918376</v>
      </c>
      <c r="Z117" s="5">
        <f t="shared" si="31"/>
        <v>20.457189797865347</v>
      </c>
      <c r="AA117" s="5">
        <f t="shared" si="32"/>
        <v>2.6172119633783906</v>
      </c>
      <c r="AB117" s="5">
        <f t="shared" si="33"/>
        <v>1.2500402966326938</v>
      </c>
      <c r="AC117" s="5">
        <f t="shared" si="34"/>
        <v>1.5626007432055531</v>
      </c>
      <c r="AD117" s="5">
        <f t="shared" si="35"/>
        <v>0.59704783757311441</v>
      </c>
      <c r="AE117" s="5">
        <f t="shared" si="36"/>
        <v>0.53793917493985333</v>
      </c>
      <c r="AG117">
        <v>116</v>
      </c>
    </row>
    <row r="118" spans="10:33" x14ac:dyDescent="0.3">
      <c r="J118">
        <v>87</v>
      </c>
      <c r="K118">
        <v>105</v>
      </c>
      <c r="L118" s="3">
        <v>1.7671232876712299</v>
      </c>
      <c r="M118" s="5">
        <f t="shared" si="19"/>
        <v>16.654758106177631</v>
      </c>
      <c r="N118" s="5">
        <f t="shared" si="20"/>
        <v>18.493901531919196</v>
      </c>
      <c r="O118" s="5">
        <f t="shared" si="21"/>
        <v>16.944639982560599</v>
      </c>
      <c r="P118" s="5">
        <f t="shared" si="22"/>
        <v>1.7005218282248418</v>
      </c>
      <c r="Q118" s="5">
        <f t="shared" si="23"/>
        <v>1.5492615493585973</v>
      </c>
      <c r="R118" s="5">
        <f t="shared" si="25"/>
        <v>2.4002113483210015</v>
      </c>
      <c r="S118" s="5">
        <f t="shared" si="26"/>
        <v>1.4114557710950166</v>
      </c>
      <c r="T118" s="5">
        <f t="shared" si="27"/>
        <v>0.15304696454023575</v>
      </c>
      <c r="U118" s="5">
        <v>-0.42114311652297642</v>
      </c>
      <c r="V118" s="5">
        <f t="shared" si="28"/>
        <v>16.779883668674167</v>
      </c>
      <c r="W118" s="5">
        <f t="shared" si="24"/>
        <v>88.171007652233669</v>
      </c>
      <c r="X118" s="5">
        <f t="shared" si="29"/>
        <v>21.424051543836967</v>
      </c>
      <c r="Y118" s="5">
        <f t="shared" si="30"/>
        <v>21.245317789400037</v>
      </c>
      <c r="Z118" s="5">
        <f t="shared" si="31"/>
        <v>21.611716575015713</v>
      </c>
      <c r="AA118" s="5">
        <f t="shared" si="32"/>
        <v>1.7035957627493346</v>
      </c>
      <c r="AB118" s="5">
        <f t="shared" si="33"/>
        <v>-0.18766503117874578</v>
      </c>
      <c r="AC118" s="5">
        <f t="shared" si="34"/>
        <v>3.5218163927319628E-2</v>
      </c>
      <c r="AD118" s="5">
        <f t="shared" si="35"/>
        <v>2.0672840762695412E-2</v>
      </c>
      <c r="AE118" s="5">
        <f t="shared" si="36"/>
        <v>0.35015539890068564</v>
      </c>
      <c r="AG118">
        <v>117</v>
      </c>
    </row>
    <row r="119" spans="10:33" x14ac:dyDescent="0.3">
      <c r="J119">
        <v>87</v>
      </c>
      <c r="K119">
        <v>88</v>
      </c>
      <c r="L119" s="3">
        <v>0.75890410958904098</v>
      </c>
      <c r="M119" s="5">
        <f t="shared" si="19"/>
        <v>16.654758106177631</v>
      </c>
      <c r="N119" s="5">
        <f t="shared" si="20"/>
        <v>16.761663039293719</v>
      </c>
      <c r="O119" s="5">
        <f t="shared" si="21"/>
        <v>16.78247537439492</v>
      </c>
      <c r="P119" s="5">
        <f t="shared" si="22"/>
        <v>0.76820460260865753</v>
      </c>
      <c r="Q119" s="5">
        <f t="shared" si="23"/>
        <v>-2.0812335101201285E-2</v>
      </c>
      <c r="R119" s="5">
        <f t="shared" si="25"/>
        <v>4.3315329236469509E-4</v>
      </c>
      <c r="S119" s="5">
        <f t="shared" si="26"/>
        <v>5.6385146729634233E-4</v>
      </c>
      <c r="T119" s="5">
        <f t="shared" si="27"/>
        <v>6.9138414234779177E-2</v>
      </c>
      <c r="U119" s="5">
        <v>-1.6903407974538731</v>
      </c>
      <c r="V119" s="5">
        <f t="shared" si="28"/>
        <v>16.338014045203277</v>
      </c>
      <c r="W119" s="5">
        <f t="shared" si="24"/>
        <v>84.070689780518165</v>
      </c>
      <c r="X119" s="5">
        <f t="shared" si="29"/>
        <v>20.793725875177095</v>
      </c>
      <c r="Y119" s="5">
        <f t="shared" si="30"/>
        <v>21.245317789400037</v>
      </c>
      <c r="Z119" s="5">
        <f t="shared" si="31"/>
        <v>21.406550669693285</v>
      </c>
      <c r="AA119" s="5">
        <f t="shared" si="32"/>
        <v>0.76776101584369683</v>
      </c>
      <c r="AB119" s="5">
        <f t="shared" si="33"/>
        <v>-0.61282479451618954</v>
      </c>
      <c r="AC119" s="5">
        <f t="shared" si="34"/>
        <v>0.37555422877380995</v>
      </c>
      <c r="AD119" s="5">
        <f t="shared" si="35"/>
        <v>0.48915511601108236</v>
      </c>
      <c r="AE119" s="5">
        <f t="shared" si="36"/>
        <v>0.15780484469466335</v>
      </c>
      <c r="AG119">
        <v>118</v>
      </c>
    </row>
    <row r="120" spans="10:33" x14ac:dyDescent="0.3">
      <c r="J120">
        <v>106</v>
      </c>
      <c r="K120">
        <v>105</v>
      </c>
      <c r="L120" s="3">
        <v>0.39452054794520502</v>
      </c>
      <c r="M120" s="5">
        <f t="shared" si="19"/>
        <v>18.591260281974002</v>
      </c>
      <c r="N120" s="5">
        <f t="shared" si="20"/>
        <v>18.493901531919196</v>
      </c>
      <c r="O120" s="5">
        <f t="shared" si="21"/>
        <v>18.619481395291842</v>
      </c>
      <c r="P120" s="5">
        <f t="shared" si="22"/>
        <v>0.4068148015998625</v>
      </c>
      <c r="Q120" s="5">
        <f t="shared" si="23"/>
        <v>-0.12557986337264637</v>
      </c>
      <c r="R120" s="5">
        <f t="shared" si="25"/>
        <v>1.5770302084692531E-2</v>
      </c>
      <c r="S120" s="5">
        <f t="shared" si="26"/>
        <v>3.8765310462336583E-2</v>
      </c>
      <c r="T120" s="5">
        <f t="shared" si="27"/>
        <v>3.6613332143987626E-2</v>
      </c>
      <c r="U120" s="5">
        <v>-1.6243216551968587</v>
      </c>
      <c r="V120" s="5">
        <f t="shared" si="28"/>
        <v>18.308673772261535</v>
      </c>
      <c r="W120" s="5">
        <f t="shared" si="24"/>
        <v>103.11055759703589</v>
      </c>
      <c r="X120" s="5">
        <f t="shared" si="29"/>
        <v>23.622860512783983</v>
      </c>
      <c r="Y120" s="5">
        <f t="shared" si="30"/>
        <v>24.032255303100882</v>
      </c>
      <c r="Z120" s="5">
        <f t="shared" si="31"/>
        <v>24.063648804079296</v>
      </c>
      <c r="AA120" s="5">
        <f t="shared" si="32"/>
        <v>0.40622142961057978</v>
      </c>
      <c r="AB120" s="5">
        <f t="shared" si="33"/>
        <v>-0.44078829129531272</v>
      </c>
      <c r="AC120" s="5">
        <f t="shared" si="34"/>
        <v>0.19429431774304146</v>
      </c>
      <c r="AD120" s="5">
        <f t="shared" si="35"/>
        <v>0.47829657319974433</v>
      </c>
      <c r="AE120" s="5">
        <f t="shared" si="36"/>
        <v>8.3494353436137606E-2</v>
      </c>
      <c r="AG120">
        <v>119</v>
      </c>
    </row>
    <row r="121" spans="10:33" x14ac:dyDescent="0.3">
      <c r="J121">
        <v>103</v>
      </c>
      <c r="K121">
        <v>114</v>
      </c>
      <c r="L121" s="3">
        <v>3.8301369863013699</v>
      </c>
      <c r="M121" s="5">
        <f t="shared" si="19"/>
        <v>18.297783130184438</v>
      </c>
      <c r="N121" s="5">
        <f t="shared" si="20"/>
        <v>19.354156504062622</v>
      </c>
      <c r="O121" s="5">
        <f t="shared" si="21"/>
        <v>18.60140089183599</v>
      </c>
      <c r="P121" s="5">
        <f t="shared" si="22"/>
        <v>3.3324893578229098</v>
      </c>
      <c r="Q121" s="5">
        <f t="shared" si="23"/>
        <v>0.75275561222663256</v>
      </c>
      <c r="R121" s="5">
        <f t="shared" si="25"/>
        <v>0.56664101173869241</v>
      </c>
      <c r="S121" s="5">
        <f t="shared" si="26"/>
        <v>0.17003535522432237</v>
      </c>
      <c r="T121" s="5">
        <f t="shared" si="27"/>
        <v>0.29992404220406188</v>
      </c>
      <c r="U121" s="5">
        <v>-2.1672408884390877</v>
      </c>
      <c r="V121" s="5">
        <f t="shared" si="28"/>
        <v>17.41450445495823</v>
      </c>
      <c r="W121" s="5">
        <f t="shared" si="24"/>
        <v>94.230745807898245</v>
      </c>
      <c r="X121" s="5">
        <f t="shared" si="29"/>
        <v>22.333469666482383</v>
      </c>
      <c r="Y121" s="5">
        <f t="shared" si="30"/>
        <v>23.607100877945818</v>
      </c>
      <c r="Z121" s="5">
        <f t="shared" si="31"/>
        <v>23.960279065084016</v>
      </c>
      <c r="AA121" s="5">
        <f t="shared" si="32"/>
        <v>3.3539650868483259</v>
      </c>
      <c r="AB121" s="5">
        <f t="shared" si="33"/>
        <v>-1.6268093986016332</v>
      </c>
      <c r="AC121" s="5">
        <f t="shared" si="34"/>
        <v>2.6465088193786075</v>
      </c>
      <c r="AD121" s="5">
        <f t="shared" si="35"/>
        <v>0.78906868463126867</v>
      </c>
      <c r="AE121" s="5">
        <f t="shared" si="36"/>
        <v>0.6893706879084025</v>
      </c>
      <c r="AG121">
        <v>120</v>
      </c>
    </row>
    <row r="122" spans="10:33" x14ac:dyDescent="0.3">
      <c r="J122">
        <v>76</v>
      </c>
      <c r="K122">
        <v>80</v>
      </c>
      <c r="L122" s="3">
        <v>1.77260273972603</v>
      </c>
      <c r="M122" s="5">
        <f t="shared" si="19"/>
        <v>15.435595774162696</v>
      </c>
      <c r="N122" s="5">
        <f t="shared" si="20"/>
        <v>15.888543819998318</v>
      </c>
      <c r="O122" s="5">
        <f t="shared" si="21"/>
        <v>15.832295676637701</v>
      </c>
      <c r="P122" s="5">
        <f t="shared" si="22"/>
        <v>1.7053298981587439</v>
      </c>
      <c r="Q122" s="5">
        <f t="shared" si="23"/>
        <v>5.6248143360617675E-2</v>
      </c>
      <c r="R122" s="5">
        <f t="shared" si="25"/>
        <v>3.1638536315165985E-3</v>
      </c>
      <c r="S122" s="5">
        <f t="shared" si="26"/>
        <v>1.8552736540493615E-3</v>
      </c>
      <c r="T122" s="5">
        <f t="shared" si="27"/>
        <v>0.15347969083428695</v>
      </c>
      <c r="U122" s="5">
        <v>-0.79584276834533441</v>
      </c>
      <c r="V122" s="5">
        <f t="shared" si="28"/>
        <v>15.520512460842365</v>
      </c>
      <c r="W122" s="5">
        <f t="shared" si="24"/>
        <v>76.742089222633155</v>
      </c>
      <c r="X122" s="5">
        <f t="shared" si="29"/>
        <v>19.633972973255897</v>
      </c>
      <c r="Y122" s="5">
        <f t="shared" si="30"/>
        <v>19.513992692577954</v>
      </c>
      <c r="Z122" s="5">
        <f t="shared" si="31"/>
        <v>20.025020013093396</v>
      </c>
      <c r="AA122" s="5">
        <f t="shared" si="32"/>
        <v>1.7084342655625555</v>
      </c>
      <c r="AB122" s="5">
        <f t="shared" si="33"/>
        <v>-0.391047039837499</v>
      </c>
      <c r="AC122" s="5">
        <f t="shared" si="34"/>
        <v>0.15291778736567052</v>
      </c>
      <c r="AD122" s="5">
        <f t="shared" si="35"/>
        <v>8.9507562829944501E-2</v>
      </c>
      <c r="AE122" s="5">
        <f t="shared" si="36"/>
        <v>0.35114990001397278</v>
      </c>
      <c r="AG122">
        <v>121</v>
      </c>
    </row>
    <row r="123" spans="10:33" x14ac:dyDescent="0.3">
      <c r="J123">
        <v>83</v>
      </c>
      <c r="K123">
        <v>84</v>
      </c>
      <c r="L123" s="3">
        <v>0.12876712328767101</v>
      </c>
      <c r="M123" s="5">
        <f t="shared" si="19"/>
        <v>16.220867158288598</v>
      </c>
      <c r="N123" s="5">
        <f t="shared" si="20"/>
        <v>16.330302779823359</v>
      </c>
      <c r="O123" s="5">
        <f t="shared" si="21"/>
        <v>16.245745664519941</v>
      </c>
      <c r="P123" s="5">
        <f t="shared" si="22"/>
        <v>0.13459398663493546</v>
      </c>
      <c r="Q123" s="5">
        <f t="shared" si="23"/>
        <v>8.4557115303418584E-2</v>
      </c>
      <c r="R123" s="5">
        <f t="shared" si="25"/>
        <v>7.1499057484356249E-3</v>
      </c>
      <c r="S123" s="5">
        <f t="shared" si="26"/>
        <v>5.3122029647792467E-2</v>
      </c>
      <c r="T123" s="5">
        <f t="shared" si="27"/>
        <v>1.2113458797144191E-2</v>
      </c>
      <c r="U123" s="5">
        <v>-1.560668109800573</v>
      </c>
      <c r="V123" s="5">
        <f t="shared" si="28"/>
        <v>16.073976722996999</v>
      </c>
      <c r="W123" s="5">
        <f t="shared" si="24"/>
        <v>81.667158645859331</v>
      </c>
      <c r="X123" s="5">
        <f t="shared" si="29"/>
        <v>20.418228089449734</v>
      </c>
      <c r="Y123" s="5">
        <f t="shared" si="30"/>
        <v>20.627019572931491</v>
      </c>
      <c r="Z123" s="5">
        <f t="shared" si="31"/>
        <v>20.658674421952799</v>
      </c>
      <c r="AA123" s="5">
        <f t="shared" si="32"/>
        <v>0.13431031470963706</v>
      </c>
      <c r="AB123" s="5">
        <f t="shared" si="33"/>
        <v>-0.24044633250306546</v>
      </c>
      <c r="AC123" s="5">
        <f t="shared" si="34"/>
        <v>5.7814438814174716E-2</v>
      </c>
      <c r="AD123" s="5">
        <f t="shared" si="35"/>
        <v>0.43045419809463381</v>
      </c>
      <c r="AE123" s="5">
        <f t="shared" si="36"/>
        <v>2.7606010094631508E-2</v>
      </c>
      <c r="AG123">
        <v>122</v>
      </c>
    </row>
    <row r="124" spans="10:33" x14ac:dyDescent="0.3">
      <c r="J124">
        <v>75</v>
      </c>
      <c r="K124">
        <v>91</v>
      </c>
      <c r="L124" s="3">
        <v>3.6739726027397301</v>
      </c>
      <c r="M124" s="5">
        <f t="shared" si="19"/>
        <v>15.320508075688775</v>
      </c>
      <c r="N124" s="5">
        <f t="shared" si="20"/>
        <v>17.078784028338912</v>
      </c>
      <c r="O124" s="5">
        <f t="shared" si="21"/>
        <v>16.124249263195335</v>
      </c>
      <c r="P124" s="5">
        <f t="shared" si="22"/>
        <v>3.2206722895161684</v>
      </c>
      <c r="Q124" s="5">
        <f t="shared" si="23"/>
        <v>0.9545347651435776</v>
      </c>
      <c r="R124" s="5">
        <f t="shared" si="25"/>
        <v>0.91113661786770483</v>
      </c>
      <c r="S124" s="5">
        <f t="shared" si="26"/>
        <v>0.28290261658524163</v>
      </c>
      <c r="T124" s="5">
        <f t="shared" si="27"/>
        <v>0.28986050605645514</v>
      </c>
      <c r="U124" s="5">
        <v>1.1720726427016748</v>
      </c>
      <c r="V124" s="5">
        <f t="shared" si="28"/>
        <v>16.755277876438239</v>
      </c>
      <c r="W124" s="5">
        <f t="shared" si="24"/>
        <v>87.940112055603407</v>
      </c>
      <c r="X124" s="5">
        <f t="shared" si="29"/>
        <v>21.388888724476391</v>
      </c>
      <c r="Y124" s="5">
        <f t="shared" si="30"/>
        <v>19.351531985158601</v>
      </c>
      <c r="Z124" s="5">
        <f t="shared" si="31"/>
        <v>20.390387129653057</v>
      </c>
      <c r="AA124" s="5">
        <f t="shared" si="32"/>
        <v>3.240333957917763</v>
      </c>
      <c r="AB124" s="5">
        <f t="shared" si="33"/>
        <v>0.99850159482333467</v>
      </c>
      <c r="AC124" s="5">
        <f t="shared" si="34"/>
        <v>0.9970054348647428</v>
      </c>
      <c r="AD124" s="5">
        <f t="shared" si="35"/>
        <v>0.30768601255699518</v>
      </c>
      <c r="AE124" s="5">
        <f t="shared" si="36"/>
        <v>0.66601505733674382</v>
      </c>
      <c r="AG124">
        <v>123</v>
      </c>
    </row>
    <row r="125" spans="10:33" x14ac:dyDescent="0.3">
      <c r="J125">
        <v>68</v>
      </c>
      <c r="K125">
        <v>68</v>
      </c>
      <c r="L125" s="3">
        <v>1.7780821917808201</v>
      </c>
      <c r="M125" s="5">
        <f t="shared" si="19"/>
        <v>14.492422502470642</v>
      </c>
      <c r="N125" s="5">
        <f t="shared" si="20"/>
        <v>14.492422502470642</v>
      </c>
      <c r="O125" s="5">
        <f t="shared" si="21"/>
        <v>14.972508371312427</v>
      </c>
      <c r="P125" s="5">
        <f t="shared" si="22"/>
        <v>1.7101352661480427</v>
      </c>
      <c r="Q125" s="5">
        <f t="shared" si="23"/>
        <v>-0.48008586884178506</v>
      </c>
      <c r="R125" s="5">
        <f t="shared" si="25"/>
        <v>0.23048244146157165</v>
      </c>
      <c r="S125" s="5">
        <f t="shared" si="26"/>
        <v>0.13477439242611308</v>
      </c>
      <c r="T125" s="5">
        <f t="shared" si="27"/>
        <v>0.15391217395332382</v>
      </c>
      <c r="U125" s="5">
        <v>1.5737455278250829</v>
      </c>
      <c r="V125" s="5">
        <f t="shared" si="28"/>
        <v>15.589914583886339</v>
      </c>
      <c r="W125" s="5">
        <f t="shared" si="24"/>
        <v>77.351273767104345</v>
      </c>
      <c r="X125" s="5">
        <f t="shared" si="29"/>
        <v>19.732101356480982</v>
      </c>
      <c r="Y125" s="5">
        <f t="shared" si="30"/>
        <v>18.187717440313751</v>
      </c>
      <c r="Z125" s="5">
        <f t="shared" si="31"/>
        <v>18.81054118813794</v>
      </c>
      <c r="AA125" s="5">
        <f t="shared" si="32"/>
        <v>1.7132701801300665</v>
      </c>
      <c r="AB125" s="5">
        <f t="shared" si="33"/>
        <v>0.92156016834304211</v>
      </c>
      <c r="AC125" s="5">
        <f t="shared" si="34"/>
        <v>0.84927314387645614</v>
      </c>
      <c r="AD125" s="5">
        <f t="shared" si="35"/>
        <v>0.49570298586063161</v>
      </c>
      <c r="AE125" s="5">
        <f t="shared" si="36"/>
        <v>0.35214386914178025</v>
      </c>
      <c r="AG125">
        <v>124</v>
      </c>
    </row>
    <row r="126" spans="10:33" x14ac:dyDescent="0.3">
      <c r="J126">
        <v>75</v>
      </c>
      <c r="K126">
        <v>75</v>
      </c>
      <c r="L126" s="3">
        <v>0.12602739726027401</v>
      </c>
      <c r="M126" s="5">
        <f t="shared" si="19"/>
        <v>15.320508075688775</v>
      </c>
      <c r="N126" s="5">
        <f t="shared" si="20"/>
        <v>15.320508075688775</v>
      </c>
      <c r="O126" s="5">
        <f t="shared" si="21"/>
        <v>15.350660435063753</v>
      </c>
      <c r="P126" s="5">
        <f t="shared" si="22"/>
        <v>0.13174875776466058</v>
      </c>
      <c r="Q126" s="5">
        <f t="shared" si="23"/>
        <v>-3.0152359374978843E-2</v>
      </c>
      <c r="R126" s="5">
        <f t="shared" si="25"/>
        <v>9.0916477587787449E-4</v>
      </c>
      <c r="S126" s="5">
        <f t="shared" si="26"/>
        <v>6.9007464761215598E-3</v>
      </c>
      <c r="T126" s="5">
        <f t="shared" si="27"/>
        <v>1.1857388198819452E-2</v>
      </c>
      <c r="U126" s="5">
        <v>-1.936605575498519</v>
      </c>
      <c r="V126" s="5">
        <f t="shared" si="28"/>
        <v>15.13978028736777</v>
      </c>
      <c r="W126" s="5">
        <f t="shared" si="24"/>
        <v>73.4430170748102</v>
      </c>
      <c r="X126" s="5">
        <f t="shared" si="29"/>
        <v>19.096759631633326</v>
      </c>
      <c r="Y126" s="5">
        <f t="shared" si="30"/>
        <v>19.351531985158601</v>
      </c>
      <c r="Z126" s="5">
        <f t="shared" si="31"/>
        <v>19.390339764962398</v>
      </c>
      <c r="AA126" s="5">
        <f t="shared" si="32"/>
        <v>0.13147019724738404</v>
      </c>
      <c r="AB126" s="5">
        <f t="shared" si="33"/>
        <v>-0.29358013332907262</v>
      </c>
      <c r="AC126" s="5">
        <f t="shared" si="34"/>
        <v>8.618929468551606E-2</v>
      </c>
      <c r="AD126" s="5">
        <f t="shared" si="35"/>
        <v>0.6555804774776135</v>
      </c>
      <c r="AE126" s="5">
        <f t="shared" si="36"/>
        <v>2.7022255142508902E-2</v>
      </c>
      <c r="AG126">
        <v>125</v>
      </c>
    </row>
    <row r="127" spans="10:33" x14ac:dyDescent="0.3">
      <c r="J127">
        <v>68</v>
      </c>
      <c r="K127">
        <v>88</v>
      </c>
      <c r="L127" s="3">
        <v>1.90958904109589</v>
      </c>
      <c r="M127" s="5">
        <f t="shared" si="19"/>
        <v>14.492422502470642</v>
      </c>
      <c r="N127" s="5">
        <f t="shared" si="20"/>
        <v>16.761663039293719</v>
      </c>
      <c r="O127" s="5">
        <f t="shared" si="21"/>
        <v>15.006306791146248</v>
      </c>
      <c r="P127" s="5">
        <f t="shared" si="22"/>
        <v>1.8246574495908305</v>
      </c>
      <c r="Q127" s="5">
        <f t="shared" si="23"/>
        <v>1.7553562481474714</v>
      </c>
      <c r="R127" s="5">
        <f t="shared" si="25"/>
        <v>3.081275557910367</v>
      </c>
      <c r="S127" s="5">
        <f t="shared" si="26"/>
        <v>1.6886871333582785</v>
      </c>
      <c r="T127" s="5">
        <f t="shared" si="27"/>
        <v>0.16421917046317475</v>
      </c>
      <c r="U127" s="5">
        <v>-0.42308956466957381</v>
      </c>
      <c r="V127" s="5">
        <f t="shared" si="28"/>
        <v>14.83485412585177</v>
      </c>
      <c r="W127" s="5">
        <f t="shared" si="24"/>
        <v>70.853078359677085</v>
      </c>
      <c r="X127" s="5">
        <f t="shared" si="29"/>
        <v>18.667876796461123</v>
      </c>
      <c r="Y127" s="5">
        <f t="shared" si="30"/>
        <v>18.187717440313751</v>
      </c>
      <c r="Z127" s="5">
        <f t="shared" si="31"/>
        <v>18.854493339920168</v>
      </c>
      <c r="AA127" s="5">
        <f t="shared" si="32"/>
        <v>1.8285592447523811</v>
      </c>
      <c r="AB127" s="5">
        <f t="shared" si="33"/>
        <v>-0.18661654345904566</v>
      </c>
      <c r="AC127" s="5">
        <f t="shared" si="34"/>
        <v>3.4825734292601877E-2</v>
      </c>
      <c r="AD127" s="5">
        <f t="shared" si="35"/>
        <v>1.9045450341598252E-2</v>
      </c>
      <c r="AE127" s="5">
        <f t="shared" si="36"/>
        <v>0.37584027018621829</v>
      </c>
      <c r="AG127">
        <v>126</v>
      </c>
    </row>
    <row r="128" spans="10:33" x14ac:dyDescent="0.3">
      <c r="J128">
        <v>65</v>
      </c>
      <c r="K128">
        <v>79</v>
      </c>
      <c r="L128" s="3">
        <v>2.7972602739725998</v>
      </c>
      <c r="M128" s="5">
        <f t="shared" si="19"/>
        <v>14.124515496597098</v>
      </c>
      <c r="N128" s="5">
        <f t="shared" si="20"/>
        <v>15.776388834631177</v>
      </c>
      <c r="O128" s="5">
        <f t="shared" si="21"/>
        <v>14.909847297606223</v>
      </c>
      <c r="P128" s="5">
        <f t="shared" si="22"/>
        <v>2.5585568503853513</v>
      </c>
      <c r="Q128" s="5">
        <f t="shared" si="23"/>
        <v>0.86654153702495407</v>
      </c>
      <c r="R128" s="5">
        <f t="shared" si="25"/>
        <v>0.75089423538956979</v>
      </c>
      <c r="S128" s="5">
        <f t="shared" si="26"/>
        <v>0.29348350624942166</v>
      </c>
      <c r="T128" s="5">
        <f t="shared" si="27"/>
        <v>0.2302701165346816</v>
      </c>
      <c r="U128" s="5">
        <v>-5.7370032319481831E-2</v>
      </c>
      <c r="V128" s="5">
        <f t="shared" si="28"/>
        <v>14.882317445081462</v>
      </c>
      <c r="W128" s="5">
        <f t="shared" si="24"/>
        <v>71.253160579125463</v>
      </c>
      <c r="X128" s="5">
        <f t="shared" si="29"/>
        <v>18.734553800359905</v>
      </c>
      <c r="Y128" s="5">
        <f t="shared" si="30"/>
        <v>17.673605776560269</v>
      </c>
      <c r="Z128" s="5">
        <f t="shared" si="31"/>
        <v>18.695422149903514</v>
      </c>
      <c r="AA128" s="5">
        <f t="shared" si="32"/>
        <v>2.5692104033596186</v>
      </c>
      <c r="AB128" s="5">
        <f t="shared" si="33"/>
        <v>3.9131650456390332E-2</v>
      </c>
      <c r="AC128" s="5">
        <f t="shared" si="34"/>
        <v>1.5312860674411136E-3</v>
      </c>
      <c r="AD128" s="5">
        <f t="shared" si="35"/>
        <v>5.9601427171505027E-4</v>
      </c>
      <c r="AE128" s="5">
        <f t="shared" si="36"/>
        <v>0.5280729814661721</v>
      </c>
      <c r="AG128">
        <v>127</v>
      </c>
    </row>
    <row r="129" spans="10:33" x14ac:dyDescent="0.3">
      <c r="J129">
        <v>58</v>
      </c>
      <c r="K129">
        <v>100</v>
      </c>
      <c r="L129" s="3">
        <v>8.8547945205479408</v>
      </c>
      <c r="M129" s="5">
        <f t="shared" si="19"/>
        <v>13.231546211727817</v>
      </c>
      <c r="N129" s="5">
        <f t="shared" si="20"/>
        <v>18</v>
      </c>
      <c r="O129" s="5">
        <f t="shared" si="21"/>
        <v>15.702295310390912</v>
      </c>
      <c r="P129" s="5">
        <f t="shared" si="22"/>
        <v>6.1212762457726395</v>
      </c>
      <c r="Q129" s="5">
        <f t="shared" si="23"/>
        <v>2.2977046896090876</v>
      </c>
      <c r="R129" s="5">
        <f t="shared" si="25"/>
        <v>5.2794468406515938</v>
      </c>
      <c r="S129" s="5">
        <f t="shared" si="26"/>
        <v>0.86247485470004492</v>
      </c>
      <c r="T129" s="5">
        <f t="shared" si="27"/>
        <v>0.55091486211953755</v>
      </c>
      <c r="U129" s="5">
        <v>8.2501574655201929E-2</v>
      </c>
      <c r="V129" s="5">
        <f t="shared" si="28"/>
        <v>15.763530981525673</v>
      </c>
      <c r="W129" s="5">
        <f t="shared" si="24"/>
        <v>78.885758232905602</v>
      </c>
      <c r="X129" s="5">
        <f t="shared" si="29"/>
        <v>19.977849410864817</v>
      </c>
      <c r="Y129" s="5">
        <f t="shared" si="30"/>
        <v>16.433612808891681</v>
      </c>
      <c r="Z129" s="5">
        <f t="shared" si="31"/>
        <v>19.678397649980361</v>
      </c>
      <c r="AA129" s="5">
        <f t="shared" si="32"/>
        <v>6.2214995054854256</v>
      </c>
      <c r="AB129" s="5">
        <f t="shared" si="33"/>
        <v>0.29945176088445535</v>
      </c>
      <c r="AC129" s="5">
        <f t="shared" si="34"/>
        <v>8.9671357096801019E-2</v>
      </c>
      <c r="AD129" s="5">
        <f t="shared" si="35"/>
        <v>1.4413142204341381E-2</v>
      </c>
      <c r="AE129" s="5">
        <f t="shared" si="36"/>
        <v>1.2787608943027224</v>
      </c>
      <c r="AG129">
        <v>128</v>
      </c>
    </row>
    <row r="130" spans="10:33" x14ac:dyDescent="0.3">
      <c r="J130">
        <v>91</v>
      </c>
      <c r="K130">
        <v>94</v>
      </c>
      <c r="L130" s="3">
        <v>1.73150684931507</v>
      </c>
      <c r="M130" s="5">
        <f t="shared" ref="M130:M193" si="37">(J130^$B$2-1)/$B$2</f>
        <v>17.078784028338912</v>
      </c>
      <c r="N130" s="5">
        <f t="shared" ref="N130:N193" si="38">(K130^$B$2-1)/$B$2</f>
        <v>17.390719429665317</v>
      </c>
      <c r="O130" s="5">
        <f t="shared" ref="O130:O193" si="39">$B$3*(1-$B$4^L130)/(1-$B$4)+$B$4^L130*M130</f>
        <v>17.327043220627466</v>
      </c>
      <c r="P130" s="5">
        <f t="shared" ref="P130:P193" si="40">(1-$B$4^(2*L130))/(1-$B$4^2)</f>
        <v>1.6692034087513898</v>
      </c>
      <c r="Q130" s="5">
        <f t="shared" ref="Q130:Q193" si="41">N130-O130</f>
        <v>6.3676209037851095E-2</v>
      </c>
      <c r="R130" s="5">
        <f t="shared" si="25"/>
        <v>4.0546595974321094E-3</v>
      </c>
      <c r="S130" s="5">
        <f t="shared" si="26"/>
        <v>2.4290985605314014E-3</v>
      </c>
      <c r="T130" s="5">
        <f t="shared" si="27"/>
        <v>0.15022830678762508</v>
      </c>
      <c r="U130" s="5">
        <v>1.1623464273174953</v>
      </c>
      <c r="V130" s="5">
        <f t="shared" si="28"/>
        <v>17.77756051915366</v>
      </c>
      <c r="W130" s="5">
        <f t="shared" ref="W130:W193" si="42">(V130*gamma+1)^(1/gamma)</f>
        <v>97.787975022196392</v>
      </c>
      <c r="X130" s="5">
        <f t="shared" si="29"/>
        <v>22.85587845573211</v>
      </c>
      <c r="Y130" s="5">
        <f t="shared" si="30"/>
        <v>21.851778333860132</v>
      </c>
      <c r="Z130" s="5">
        <f t="shared" si="31"/>
        <v>22.161936798947117</v>
      </c>
      <c r="AA130" s="5">
        <f t="shared" si="32"/>
        <v>1.6720823102342808</v>
      </c>
      <c r="AB130" s="5">
        <f t="shared" si="33"/>
        <v>0.6939416567849932</v>
      </c>
      <c r="AC130" s="5">
        <f t="shared" si="34"/>
        <v>0.48155502302150127</v>
      </c>
      <c r="AD130" s="5">
        <f t="shared" si="35"/>
        <v>0.28799719970366117</v>
      </c>
      <c r="AE130" s="5">
        <f t="shared" si="36"/>
        <v>0.34367815483995945</v>
      </c>
      <c r="AG130">
        <v>129</v>
      </c>
    </row>
    <row r="131" spans="10:33" x14ac:dyDescent="0.3">
      <c r="J131">
        <v>75</v>
      </c>
      <c r="K131">
        <v>91</v>
      </c>
      <c r="L131" s="3">
        <v>5.77534246575342</v>
      </c>
      <c r="M131" s="5">
        <f t="shared" si="37"/>
        <v>15.320508075688775</v>
      </c>
      <c r="N131" s="5">
        <f t="shared" si="38"/>
        <v>17.078784028338912</v>
      </c>
      <c r="O131" s="5">
        <f t="shared" si="39"/>
        <v>16.520275236988134</v>
      </c>
      <c r="P131" s="5">
        <f t="shared" si="40"/>
        <v>4.5850430508062709</v>
      </c>
      <c r="Q131" s="5">
        <f t="shared" si="41"/>
        <v>0.55850879135077847</v>
      </c>
      <c r="R131" s="5">
        <f t="shared" ref="R131:R194" si="43">Q131^2</f>
        <v>0.3119320700161074</v>
      </c>
      <c r="S131" s="5">
        <f t="shared" ref="S131:S194" si="44">R131/P131</f>
        <v>6.8032528061269734E-2</v>
      </c>
      <c r="T131" s="5">
        <f t="shared" ref="T131:T194" si="45">P131*$B$6</f>
        <v>0.41265387457256436</v>
      </c>
      <c r="U131" s="5">
        <v>1.1154450622082759</v>
      </c>
      <c r="V131" s="5">
        <f t="shared" ref="V131:V194" si="46">O131+U131*SQRT(T131)</f>
        <v>17.236816407662733</v>
      </c>
      <c r="W131" s="5">
        <f t="shared" si="42"/>
        <v>92.51377637553054</v>
      </c>
      <c r="X131" s="5">
        <f t="shared" ref="X131:X194" si="47">(W131^$D$2-1)/$D$2</f>
        <v>22.078356115567193</v>
      </c>
      <c r="Y131" s="5">
        <f t="shared" ref="Y131:Y194" si="48">(J131^$D$2-1)/$D$2</f>
        <v>19.351531985158601</v>
      </c>
      <c r="Z131" s="5">
        <f t="shared" ref="Z131:Z194" si="49">$D$3*(1-$D$4^L131)/(1-$D$4)+$D$4^L131*Y131</f>
        <v>20.905969816638759</v>
      </c>
      <c r="AA131" s="5">
        <f t="shared" ref="AA131:AA194" si="50">(1-$D$4^(2*L131))/(1-$D$4^2)</f>
        <v>4.6332604818264338</v>
      </c>
      <c r="AB131" s="5">
        <f t="shared" ref="AB131:AB194" si="51">X131-Z131</f>
        <v>1.1723862989284335</v>
      </c>
      <c r="AC131" s="5">
        <f t="shared" ref="AC131:AC194" si="52">AB131^2</f>
        <v>1.3744896339151103</v>
      </c>
      <c r="AD131" s="5">
        <f t="shared" ref="AD131:AD194" si="53">AC131/AA131</f>
        <v>0.29665710341700574</v>
      </c>
      <c r="AE131" s="5">
        <f t="shared" ref="AE131:AE194" si="54">AA131*$D$6</f>
        <v>0.95231580619012768</v>
      </c>
      <c r="AG131">
        <v>130</v>
      </c>
    </row>
    <row r="132" spans="10:33" x14ac:dyDescent="0.3">
      <c r="J132">
        <v>74</v>
      </c>
      <c r="K132">
        <v>90</v>
      </c>
      <c r="L132" s="3">
        <v>5.8</v>
      </c>
      <c r="M132" s="5">
        <f t="shared" si="37"/>
        <v>15.204650534085253</v>
      </c>
      <c r="N132" s="5">
        <f t="shared" si="38"/>
        <v>16.973665961010276</v>
      </c>
      <c r="O132" s="5">
        <f t="shared" si="39"/>
        <v>16.438629368736922</v>
      </c>
      <c r="P132" s="5">
        <f t="shared" si="40"/>
        <v>4.5993708285570261</v>
      </c>
      <c r="Q132" s="5">
        <f t="shared" si="41"/>
        <v>0.53503659227335376</v>
      </c>
      <c r="R132" s="5">
        <f t="shared" si="43"/>
        <v>0.28626415507148301</v>
      </c>
      <c r="S132" s="5">
        <f t="shared" si="44"/>
        <v>6.2239851001814846E-2</v>
      </c>
      <c r="T132" s="5">
        <f t="shared" si="45"/>
        <v>0.41394337457013231</v>
      </c>
      <c r="U132" s="5">
        <v>-1.4296025402998613</v>
      </c>
      <c r="V132" s="5">
        <f t="shared" si="46"/>
        <v>15.518845520087913</v>
      </c>
      <c r="W132" s="5">
        <f t="shared" si="42"/>
        <v>76.727487089176094</v>
      </c>
      <c r="X132" s="5">
        <f t="shared" si="47"/>
        <v>19.631616829536227</v>
      </c>
      <c r="Y132" s="5">
        <f t="shared" si="48"/>
        <v>19.188158314464165</v>
      </c>
      <c r="Z132" s="5">
        <f t="shared" si="49"/>
        <v>20.788628754812898</v>
      </c>
      <c r="AA132" s="5">
        <f t="shared" si="50"/>
        <v>4.6479677647576265</v>
      </c>
      <c r="AB132" s="5">
        <f t="shared" si="51"/>
        <v>-1.1570119252766702</v>
      </c>
      <c r="AC132" s="5">
        <f t="shared" si="52"/>
        <v>1.3386765952324271</v>
      </c>
      <c r="AD132" s="5">
        <f t="shared" si="53"/>
        <v>0.28801331312637318</v>
      </c>
      <c r="AE132" s="5">
        <f t="shared" si="54"/>
        <v>0.95533872667051556</v>
      </c>
      <c r="AG132">
        <v>131</v>
      </c>
    </row>
    <row r="133" spans="10:33" x14ac:dyDescent="0.3">
      <c r="J133">
        <v>60</v>
      </c>
      <c r="K133">
        <v>68</v>
      </c>
      <c r="L133" s="3">
        <v>2.8657534246575298</v>
      </c>
      <c r="M133" s="5">
        <f t="shared" si="37"/>
        <v>13.491933384829668</v>
      </c>
      <c r="N133" s="5">
        <f t="shared" si="38"/>
        <v>14.492422502470642</v>
      </c>
      <c r="O133" s="5">
        <f t="shared" si="39"/>
        <v>14.381591205633141</v>
      </c>
      <c r="P133" s="5">
        <f t="shared" si="40"/>
        <v>2.6124560706318389</v>
      </c>
      <c r="Q133" s="5">
        <f t="shared" si="41"/>
        <v>0.11083129683750137</v>
      </c>
      <c r="R133" s="5">
        <f t="shared" si="43"/>
        <v>1.2283576358682342E-2</v>
      </c>
      <c r="S133" s="5">
        <f t="shared" si="44"/>
        <v>4.7019264732407464E-3</v>
      </c>
      <c r="T133" s="5">
        <f t="shared" si="45"/>
        <v>0.23512104635686548</v>
      </c>
      <c r="U133" s="5">
        <v>1.9723950474123433</v>
      </c>
      <c r="V133" s="5">
        <f t="shared" si="46"/>
        <v>15.33799140124761</v>
      </c>
      <c r="W133" s="5">
        <f t="shared" si="42"/>
        <v>75.151486457434018</v>
      </c>
      <c r="X133" s="5">
        <f t="shared" si="47"/>
        <v>19.376200831601398</v>
      </c>
      <c r="Y133" s="5">
        <f t="shared" si="48"/>
        <v>16.794023898536061</v>
      </c>
      <c r="Z133" s="5">
        <f t="shared" si="49"/>
        <v>17.954001156799727</v>
      </c>
      <c r="AA133" s="5">
        <f t="shared" si="50"/>
        <v>2.6237357680304214</v>
      </c>
      <c r="AB133" s="5">
        <f t="shared" si="51"/>
        <v>1.4221996748016714</v>
      </c>
      <c r="AC133" s="5">
        <f t="shared" si="52"/>
        <v>2.0226519150059801</v>
      </c>
      <c r="AD133" s="5">
        <f t="shared" si="53"/>
        <v>0.7709053402600593</v>
      </c>
      <c r="AE133" s="5">
        <f t="shared" si="54"/>
        <v>0.5392800713368926</v>
      </c>
      <c r="AG133">
        <v>132</v>
      </c>
    </row>
    <row r="134" spans="10:33" x14ac:dyDescent="0.3">
      <c r="J134">
        <v>62</v>
      </c>
      <c r="K134">
        <v>88</v>
      </c>
      <c r="L134" s="3">
        <v>3.79452054794521</v>
      </c>
      <c r="M134" s="5">
        <f t="shared" si="37"/>
        <v>13.748015748023622</v>
      </c>
      <c r="N134" s="5">
        <f t="shared" si="38"/>
        <v>16.761663039293719</v>
      </c>
      <c r="O134" s="5">
        <f t="shared" si="39"/>
        <v>14.853764717991604</v>
      </c>
      <c r="P134" s="5">
        <f t="shared" si="40"/>
        <v>3.3071446772648261</v>
      </c>
      <c r="Q134" s="5">
        <f t="shared" si="41"/>
        <v>1.907898321302115</v>
      </c>
      <c r="R134" s="5">
        <f t="shared" si="43"/>
        <v>3.6400760044274283</v>
      </c>
      <c r="S134" s="5">
        <f t="shared" si="44"/>
        <v>1.1006703242985889</v>
      </c>
      <c r="T134" s="5">
        <f t="shared" si="45"/>
        <v>0.29764302095383433</v>
      </c>
      <c r="U134" s="5">
        <v>-5.5039374450912469E-2</v>
      </c>
      <c r="V134" s="5">
        <f t="shared" si="46"/>
        <v>14.823737068263522</v>
      </c>
      <c r="W134" s="5">
        <f t="shared" si="42"/>
        <v>70.759532235516019</v>
      </c>
      <c r="X134" s="5">
        <f t="shared" si="47"/>
        <v>18.652263758102741</v>
      </c>
      <c r="Y134" s="5">
        <f t="shared" si="48"/>
        <v>17.149420018600878</v>
      </c>
      <c r="Z134" s="5">
        <f t="shared" si="49"/>
        <v>18.591721849395846</v>
      </c>
      <c r="AA134" s="5">
        <f t="shared" si="50"/>
        <v>3.328201538864167</v>
      </c>
      <c r="AB134" s="5">
        <f t="shared" si="51"/>
        <v>6.0541908706895242E-2</v>
      </c>
      <c r="AC134" s="5">
        <f t="shared" si="52"/>
        <v>3.665322709874038E-3</v>
      </c>
      <c r="AD134" s="5">
        <f t="shared" si="53"/>
        <v>1.1012922946742347E-3</v>
      </c>
      <c r="AE134" s="5">
        <f t="shared" si="54"/>
        <v>0.68407527357435216</v>
      </c>
      <c r="AG134">
        <v>133</v>
      </c>
    </row>
    <row r="135" spans="10:33" x14ac:dyDescent="0.3">
      <c r="J135">
        <v>85</v>
      </c>
      <c r="K135">
        <v>107</v>
      </c>
      <c r="L135" s="3">
        <v>3.06575342465753</v>
      </c>
      <c r="M135" s="5">
        <f t="shared" si="37"/>
        <v>16.439088914585774</v>
      </c>
      <c r="N135" s="5">
        <f t="shared" si="38"/>
        <v>18.688160865577203</v>
      </c>
      <c r="O135" s="5">
        <f t="shared" si="39"/>
        <v>16.9572435180614</v>
      </c>
      <c r="P135" s="5">
        <f t="shared" si="40"/>
        <v>2.7676915540692084</v>
      </c>
      <c r="Q135" s="5">
        <f t="shared" si="41"/>
        <v>1.7309173475158026</v>
      </c>
      <c r="R135" s="5">
        <f t="shared" si="43"/>
        <v>2.9960748639311419</v>
      </c>
      <c r="S135" s="5">
        <f t="shared" si="44"/>
        <v>1.0825176163601584</v>
      </c>
      <c r="T135" s="5">
        <f t="shared" si="45"/>
        <v>0.24909223986622875</v>
      </c>
      <c r="U135" s="5">
        <v>-1.4309583413770994</v>
      </c>
      <c r="V135" s="5">
        <f t="shared" si="46"/>
        <v>16.24306449560428</v>
      </c>
      <c r="W135" s="5">
        <f t="shared" si="42"/>
        <v>83.202350547694365</v>
      </c>
      <c r="X135" s="5">
        <f t="shared" si="47"/>
        <v>20.658594485749109</v>
      </c>
      <c r="Y135" s="5">
        <f t="shared" si="48"/>
        <v>20.937697398756594</v>
      </c>
      <c r="Z135" s="5">
        <f t="shared" si="49"/>
        <v>21.596670342679367</v>
      </c>
      <c r="AA135" s="5">
        <f t="shared" si="50"/>
        <v>2.7808784865465159</v>
      </c>
      <c r="AB135" s="5">
        <f t="shared" si="51"/>
        <v>-0.93807585693025786</v>
      </c>
      <c r="AC135" s="5">
        <f t="shared" si="52"/>
        <v>0.87998631335543764</v>
      </c>
      <c r="AD135" s="5">
        <f t="shared" si="53"/>
        <v>0.31644184296893335</v>
      </c>
      <c r="AE135" s="5">
        <f t="shared" si="54"/>
        <v>0.5715790312718132</v>
      </c>
      <c r="AG135">
        <v>134</v>
      </c>
    </row>
    <row r="136" spans="10:33" x14ac:dyDescent="0.3">
      <c r="J136">
        <v>70</v>
      </c>
      <c r="K136">
        <v>72</v>
      </c>
      <c r="L136" s="3">
        <v>1.93150684931507</v>
      </c>
      <c r="M136" s="5">
        <f t="shared" si="37"/>
        <v>14.733200530681511</v>
      </c>
      <c r="N136" s="5">
        <f t="shared" si="38"/>
        <v>14.970562748477139</v>
      </c>
      <c r="O136" s="5">
        <f t="shared" si="39"/>
        <v>15.229984676796157</v>
      </c>
      <c r="P136" s="5">
        <f t="shared" si="40"/>
        <v>1.8435947216733244</v>
      </c>
      <c r="Q136" s="5">
        <f t="shared" si="41"/>
        <v>-0.25942192831901778</v>
      </c>
      <c r="R136" s="5">
        <f t="shared" si="43"/>
        <v>6.7299736892757603E-2</v>
      </c>
      <c r="S136" s="5">
        <f t="shared" si="44"/>
        <v>3.6504626587167445E-2</v>
      </c>
      <c r="T136" s="5">
        <f t="shared" si="45"/>
        <v>0.1659235249505992</v>
      </c>
      <c r="U136" s="5">
        <v>-0.74877706129256316</v>
      </c>
      <c r="V136" s="5">
        <f t="shared" si="46"/>
        <v>14.924979989152245</v>
      </c>
      <c r="W136" s="5">
        <f t="shared" si="42"/>
        <v>71.613736908300979</v>
      </c>
      <c r="X136" s="5">
        <f t="shared" si="47"/>
        <v>18.794512137294106</v>
      </c>
      <c r="Y136" s="5">
        <f t="shared" si="48"/>
        <v>18.5251735980092</v>
      </c>
      <c r="Z136" s="5">
        <f t="shared" si="49"/>
        <v>19.168877808560278</v>
      </c>
      <c r="AA136" s="5">
        <f t="shared" si="50"/>
        <v>1.8476305611868749</v>
      </c>
      <c r="AB136" s="5">
        <f t="shared" si="51"/>
        <v>-0.37436567126617248</v>
      </c>
      <c r="AC136" s="5">
        <f t="shared" si="52"/>
        <v>0.14014965582257191</v>
      </c>
      <c r="AD136" s="5">
        <f t="shared" si="53"/>
        <v>7.5853722473903568E-2</v>
      </c>
      <c r="AE136" s="5">
        <f t="shared" si="54"/>
        <v>0.37976016982420768</v>
      </c>
      <c r="AG136">
        <v>135</v>
      </c>
    </row>
    <row r="137" spans="10:33" x14ac:dyDescent="0.3">
      <c r="J137">
        <v>92</v>
      </c>
      <c r="K137">
        <v>111</v>
      </c>
      <c r="L137" s="3">
        <v>3.3972602739725999</v>
      </c>
      <c r="M137" s="5">
        <f t="shared" si="37"/>
        <v>17.183326093250876</v>
      </c>
      <c r="N137" s="5">
        <f t="shared" si="38"/>
        <v>19.071307505705477</v>
      </c>
      <c r="O137" s="5">
        <f t="shared" si="39"/>
        <v>17.633765077091812</v>
      </c>
      <c r="P137" s="5">
        <f t="shared" si="40"/>
        <v>3.0180871944698739</v>
      </c>
      <c r="Q137" s="5">
        <f t="shared" si="41"/>
        <v>1.4375424286136642</v>
      </c>
      <c r="R137" s="5">
        <f t="shared" si="43"/>
        <v>2.0665282340644717</v>
      </c>
      <c r="S137" s="5">
        <f t="shared" si="44"/>
        <v>0.68471455624311639</v>
      </c>
      <c r="T137" s="5">
        <f t="shared" si="45"/>
        <v>0.27162784750228863</v>
      </c>
      <c r="U137" s="5">
        <v>-1.0758412303855878</v>
      </c>
      <c r="V137" s="5">
        <f t="shared" si="46"/>
        <v>17.073058913464251</v>
      </c>
      <c r="W137" s="5">
        <f t="shared" si="42"/>
        <v>90.945394079119538</v>
      </c>
      <c r="X137" s="5">
        <f t="shared" si="47"/>
        <v>21.843575592551161</v>
      </c>
      <c r="Y137" s="5">
        <f t="shared" si="48"/>
        <v>22.001631411465375</v>
      </c>
      <c r="Z137" s="5">
        <f t="shared" si="49"/>
        <v>22.563511733432158</v>
      </c>
      <c r="AA137" s="5">
        <f t="shared" si="50"/>
        <v>3.0346825086487272</v>
      </c>
      <c r="AB137" s="5">
        <f t="shared" si="51"/>
        <v>-0.71993614088099633</v>
      </c>
      <c r="AC137" s="5">
        <f t="shared" si="52"/>
        <v>0.5183080469466218</v>
      </c>
      <c r="AD137" s="5">
        <f t="shared" si="53"/>
        <v>0.17079481806398661</v>
      </c>
      <c r="AE137" s="5">
        <f t="shared" si="54"/>
        <v>0.62374566055385294</v>
      </c>
      <c r="AG137">
        <v>136</v>
      </c>
    </row>
    <row r="138" spans="10:33" x14ac:dyDescent="0.3">
      <c r="J138">
        <v>126</v>
      </c>
      <c r="K138">
        <v>134</v>
      </c>
      <c r="L138" s="3">
        <v>4.0082191780821903</v>
      </c>
      <c r="M138" s="5">
        <f t="shared" si="37"/>
        <v>20.449944320643649</v>
      </c>
      <c r="N138" s="5">
        <f t="shared" si="38"/>
        <v>21.151673805580451</v>
      </c>
      <c r="O138" s="5">
        <f t="shared" si="39"/>
        <v>20.366327989008298</v>
      </c>
      <c r="P138" s="5">
        <f t="shared" si="40"/>
        <v>3.4578329650322202</v>
      </c>
      <c r="Q138" s="5">
        <f t="shared" si="41"/>
        <v>0.78534581657215341</v>
      </c>
      <c r="R138" s="5">
        <f t="shared" si="43"/>
        <v>0.61676805160738246</v>
      </c>
      <c r="S138" s="5">
        <f t="shared" si="44"/>
        <v>0.17836837633411695</v>
      </c>
      <c r="T138" s="5">
        <f t="shared" si="45"/>
        <v>0.31120496685289978</v>
      </c>
      <c r="U138" s="5">
        <v>-0.59921735399405218</v>
      </c>
      <c r="V138" s="5">
        <f t="shared" si="46"/>
        <v>20.03205010654866</v>
      </c>
      <c r="W138" s="5">
        <f t="shared" si="42"/>
        <v>121.35280797436771</v>
      </c>
      <c r="X138" s="5">
        <f t="shared" si="47"/>
        <v>26.133317833996493</v>
      </c>
      <c r="Y138" s="5">
        <f t="shared" si="48"/>
        <v>26.74689711176055</v>
      </c>
      <c r="Z138" s="5">
        <f t="shared" si="49"/>
        <v>26.556868191333983</v>
      </c>
      <c r="AA138" s="5">
        <f t="shared" si="50"/>
        <v>3.4814472892163457</v>
      </c>
      <c r="AB138" s="5">
        <f t="shared" si="51"/>
        <v>-0.42355035733748991</v>
      </c>
      <c r="AC138" s="5">
        <f t="shared" si="52"/>
        <v>0.17939490520071538</v>
      </c>
      <c r="AD138" s="5">
        <f t="shared" si="53"/>
        <v>5.1528829908292585E-2</v>
      </c>
      <c r="AE138" s="5">
        <f t="shared" si="54"/>
        <v>0.7155732545025294</v>
      </c>
      <c r="AG138">
        <v>137</v>
      </c>
    </row>
    <row r="139" spans="10:33" x14ac:dyDescent="0.3">
      <c r="J139">
        <v>53</v>
      </c>
      <c r="K139">
        <v>67</v>
      </c>
      <c r="L139" s="3">
        <v>2.7260273972602702</v>
      </c>
      <c r="M139" s="5">
        <f t="shared" si="37"/>
        <v>12.560219778561036</v>
      </c>
      <c r="N139" s="5">
        <f t="shared" si="38"/>
        <v>14.370705543744901</v>
      </c>
      <c r="O139" s="5">
        <f t="shared" si="39"/>
        <v>13.531046282802986</v>
      </c>
      <c r="P139" s="5">
        <f t="shared" si="40"/>
        <v>2.5020984607377796</v>
      </c>
      <c r="Q139" s="5">
        <f t="shared" si="41"/>
        <v>0.83965926094191445</v>
      </c>
      <c r="R139" s="5">
        <f t="shared" si="43"/>
        <v>0.70502767448552195</v>
      </c>
      <c r="S139" s="5">
        <f t="shared" si="44"/>
        <v>0.28177455265994383</v>
      </c>
      <c r="T139" s="5">
        <f t="shared" si="45"/>
        <v>0.22518886146640016</v>
      </c>
      <c r="U139" s="5">
        <v>-2.2540519413132514</v>
      </c>
      <c r="V139" s="5">
        <f t="shared" si="46"/>
        <v>12.461406931149551</v>
      </c>
      <c r="W139" s="5">
        <f t="shared" si="42"/>
        <v>52.283072607075063</v>
      </c>
      <c r="X139" s="5">
        <f t="shared" si="47"/>
        <v>15.373433260862159</v>
      </c>
      <c r="Y139" s="5">
        <f t="shared" si="48"/>
        <v>15.508966672200607</v>
      </c>
      <c r="Z139" s="5">
        <f t="shared" si="49"/>
        <v>16.776216602350097</v>
      </c>
      <c r="AA139" s="5">
        <f t="shared" si="50"/>
        <v>2.5121158337320226</v>
      </c>
      <c r="AB139" s="5">
        <f t="shared" si="51"/>
        <v>-1.4027833414879378</v>
      </c>
      <c r="AC139" s="5">
        <f t="shared" si="52"/>
        <v>1.9678011031560643</v>
      </c>
      <c r="AD139" s="5">
        <f t="shared" si="53"/>
        <v>0.78332419099985551</v>
      </c>
      <c r="AE139" s="5">
        <f t="shared" si="54"/>
        <v>0.51633781973346748</v>
      </c>
      <c r="AG139">
        <v>138</v>
      </c>
    </row>
    <row r="140" spans="10:33" x14ac:dyDescent="0.3">
      <c r="J140">
        <v>83</v>
      </c>
      <c r="K140">
        <v>87</v>
      </c>
      <c r="L140" s="3">
        <v>1.76986301369863</v>
      </c>
      <c r="M140" s="5">
        <f t="shared" si="37"/>
        <v>16.220867158288598</v>
      </c>
      <c r="N140" s="5">
        <f t="shared" si="38"/>
        <v>16.654758106177631</v>
      </c>
      <c r="O140" s="5">
        <f t="shared" si="39"/>
        <v>16.54883287211274</v>
      </c>
      <c r="P140" s="5">
        <f t="shared" si="40"/>
        <v>1.7029262010297994</v>
      </c>
      <c r="Q140" s="5">
        <f t="shared" si="41"/>
        <v>0.10592523406489107</v>
      </c>
      <c r="R140" s="5">
        <f t="shared" si="43"/>
        <v>1.1220155211701961E-2</v>
      </c>
      <c r="S140" s="5">
        <f t="shared" si="44"/>
        <v>6.5887501201854016E-3</v>
      </c>
      <c r="T140" s="5">
        <f t="shared" si="45"/>
        <v>0.15326335809268193</v>
      </c>
      <c r="U140" s="5">
        <v>2.1999695263553174</v>
      </c>
      <c r="V140" s="5">
        <f t="shared" si="46"/>
        <v>17.410095958016921</v>
      </c>
      <c r="W140" s="5">
        <f t="shared" si="42"/>
        <v>94.187956274856205</v>
      </c>
      <c r="X140" s="5">
        <f t="shared" si="47"/>
        <v>22.327135699148592</v>
      </c>
      <c r="Y140" s="5">
        <f t="shared" si="48"/>
        <v>20.627019572931491</v>
      </c>
      <c r="Z140" s="5">
        <f t="shared" si="49"/>
        <v>21.045148300425872</v>
      </c>
      <c r="AA140" s="5">
        <f t="shared" si="50"/>
        <v>1.706015337773219</v>
      </c>
      <c r="AB140" s="5">
        <f t="shared" si="51"/>
        <v>1.2819873987227197</v>
      </c>
      <c r="AC140" s="5">
        <f t="shared" si="52"/>
        <v>1.6434916904838455</v>
      </c>
      <c r="AD140" s="5">
        <f t="shared" si="53"/>
        <v>0.96335106378880353</v>
      </c>
      <c r="AE140" s="5">
        <f t="shared" si="54"/>
        <v>0.35065271597330572</v>
      </c>
      <c r="AG140">
        <v>139</v>
      </c>
    </row>
    <row r="141" spans="10:33" x14ac:dyDescent="0.3">
      <c r="J141">
        <v>70</v>
      </c>
      <c r="K141">
        <v>104</v>
      </c>
      <c r="L141" s="3">
        <v>4.3945205479452101</v>
      </c>
      <c r="M141" s="5">
        <f t="shared" si="37"/>
        <v>14.733200530681511</v>
      </c>
      <c r="N141" s="5">
        <f t="shared" si="38"/>
        <v>18.396078054371138</v>
      </c>
      <c r="O141" s="5">
        <f t="shared" si="39"/>
        <v>15.796096785191322</v>
      </c>
      <c r="P141" s="5">
        <f t="shared" si="40"/>
        <v>3.72198739175716</v>
      </c>
      <c r="Q141" s="5">
        <f t="shared" si="41"/>
        <v>2.5999812691798159</v>
      </c>
      <c r="R141" s="5">
        <f t="shared" si="43"/>
        <v>6.7599026000858862</v>
      </c>
      <c r="S141" s="5">
        <f t="shared" si="44"/>
        <v>1.8162078181824572</v>
      </c>
      <c r="T141" s="5">
        <f t="shared" si="45"/>
        <v>0.33497886525814441</v>
      </c>
      <c r="U141" s="5">
        <v>-0.77075575991467948</v>
      </c>
      <c r="V141" s="5">
        <f t="shared" si="46"/>
        <v>15.350003709158596</v>
      </c>
      <c r="W141" s="5">
        <f t="shared" si="42"/>
        <v>75.255657176954259</v>
      </c>
      <c r="X141" s="5">
        <f t="shared" si="47"/>
        <v>19.39315241076347</v>
      </c>
      <c r="Y141" s="5">
        <f t="shared" si="48"/>
        <v>18.5251735980092</v>
      </c>
      <c r="Z141" s="5">
        <f t="shared" si="49"/>
        <v>19.906384347887588</v>
      </c>
      <c r="AA141" s="5">
        <f t="shared" si="50"/>
        <v>3.7504818811123051</v>
      </c>
      <c r="AB141" s="5">
        <f t="shared" si="51"/>
        <v>-0.51323193712411808</v>
      </c>
      <c r="AC141" s="5">
        <f t="shared" si="52"/>
        <v>0.2634070212841747</v>
      </c>
      <c r="AD141" s="5">
        <f t="shared" si="53"/>
        <v>7.0232847307091742E-2</v>
      </c>
      <c r="AE141" s="5">
        <f t="shared" si="54"/>
        <v>0.77087036013243693</v>
      </c>
      <c r="AG141">
        <v>140</v>
      </c>
    </row>
    <row r="142" spans="10:33" x14ac:dyDescent="0.3">
      <c r="J142">
        <v>68</v>
      </c>
      <c r="K142">
        <v>86</v>
      </c>
      <c r="L142" s="3">
        <v>3.7643835616438399</v>
      </c>
      <c r="M142" s="5">
        <f t="shared" si="37"/>
        <v>14.492422502470642</v>
      </c>
      <c r="N142" s="5">
        <f t="shared" si="38"/>
        <v>16.547236990991408</v>
      </c>
      <c r="O142" s="5">
        <f t="shared" si="39"/>
        <v>15.459499552740986</v>
      </c>
      <c r="P142" s="5">
        <f t="shared" si="40"/>
        <v>3.2856267301765625</v>
      </c>
      <c r="Q142" s="5">
        <f t="shared" si="41"/>
        <v>1.0877374382504215</v>
      </c>
      <c r="R142" s="5">
        <f t="shared" si="43"/>
        <v>1.1831727345715894</v>
      </c>
      <c r="S142" s="5">
        <f t="shared" si="44"/>
        <v>0.36010564550891888</v>
      </c>
      <c r="T142" s="5">
        <f t="shared" si="45"/>
        <v>0.29570640571589063</v>
      </c>
      <c r="U142" s="5">
        <v>0.57480238574408182</v>
      </c>
      <c r="V142" s="5">
        <f t="shared" si="46"/>
        <v>15.772070729860738</v>
      </c>
      <c r="W142" s="5">
        <f t="shared" si="42"/>
        <v>78.961624506793186</v>
      </c>
      <c r="X142" s="5">
        <f t="shared" si="47"/>
        <v>19.989947047480541</v>
      </c>
      <c r="Y142" s="5">
        <f t="shared" si="48"/>
        <v>18.187717440313751</v>
      </c>
      <c r="Z142" s="5">
        <f t="shared" si="49"/>
        <v>19.445259985676195</v>
      </c>
      <c r="AA142" s="5">
        <f t="shared" si="50"/>
        <v>3.3063315173837635</v>
      </c>
      <c r="AB142" s="5">
        <f t="shared" si="51"/>
        <v>0.54468706180434623</v>
      </c>
      <c r="AC142" s="5">
        <f t="shared" si="52"/>
        <v>0.29668399529705169</v>
      </c>
      <c r="AD142" s="5">
        <f t="shared" si="53"/>
        <v>8.9732077299923038E-2</v>
      </c>
      <c r="AE142" s="5">
        <f t="shared" si="54"/>
        <v>0.67958013085159819</v>
      </c>
      <c r="AG142">
        <v>141</v>
      </c>
    </row>
    <row r="143" spans="10:33" x14ac:dyDescent="0.3">
      <c r="J143">
        <v>67</v>
      </c>
      <c r="K143">
        <v>79</v>
      </c>
      <c r="L143" s="3">
        <v>4.7890410958904104</v>
      </c>
      <c r="M143" s="5">
        <f t="shared" si="37"/>
        <v>14.370705543744901</v>
      </c>
      <c r="N143" s="5">
        <f t="shared" si="38"/>
        <v>15.776388834631177</v>
      </c>
      <c r="O143" s="5">
        <f t="shared" si="39"/>
        <v>15.59676974281685</v>
      </c>
      <c r="P143" s="5">
        <f t="shared" si="40"/>
        <v>3.9811716360293681</v>
      </c>
      <c r="Q143" s="5">
        <f t="shared" si="41"/>
        <v>0.17961909181432745</v>
      </c>
      <c r="R143" s="5">
        <f t="shared" si="43"/>
        <v>3.2263018144203792E-2</v>
      </c>
      <c r="S143" s="5">
        <f t="shared" si="44"/>
        <v>8.1039003323105652E-3</v>
      </c>
      <c r="T143" s="5">
        <f t="shared" si="45"/>
        <v>0.35830544724264313</v>
      </c>
      <c r="U143" s="5">
        <v>0.88607389945783721</v>
      </c>
      <c r="V143" s="5">
        <f t="shared" si="46"/>
        <v>16.127161357438698</v>
      </c>
      <c r="W143" s="5">
        <f t="shared" si="42"/>
        <v>82.148494719654693</v>
      </c>
      <c r="X143" s="5">
        <f t="shared" si="47"/>
        <v>20.493794111739138</v>
      </c>
      <c r="Y143" s="5">
        <f t="shared" si="48"/>
        <v>18.017426198611386</v>
      </c>
      <c r="Z143" s="5">
        <f t="shared" si="49"/>
        <v>19.614610014278647</v>
      </c>
      <c r="AA143" s="5">
        <f t="shared" si="50"/>
        <v>4.0149636123182981</v>
      </c>
      <c r="AB143" s="5">
        <f t="shared" si="51"/>
        <v>0.87918409746049164</v>
      </c>
      <c r="AC143" s="5">
        <f t="shared" si="52"/>
        <v>0.77296467722741924</v>
      </c>
      <c r="AD143" s="5">
        <f t="shared" si="53"/>
        <v>0.19252096702841553</v>
      </c>
      <c r="AE143" s="5">
        <f t="shared" si="54"/>
        <v>0.82523167525036201</v>
      </c>
      <c r="AG143">
        <v>142</v>
      </c>
    </row>
    <row r="144" spans="10:33" x14ac:dyDescent="0.3">
      <c r="J144">
        <v>89</v>
      </c>
      <c r="K144">
        <v>92</v>
      </c>
      <c r="L144" s="3">
        <v>2.7890410958904099</v>
      </c>
      <c r="M144" s="5">
        <f t="shared" si="37"/>
        <v>16.867962264113206</v>
      </c>
      <c r="N144" s="5">
        <f t="shared" si="38"/>
        <v>17.183326093250876</v>
      </c>
      <c r="O144" s="5">
        <f t="shared" si="39"/>
        <v>17.285453999157749</v>
      </c>
      <c r="P144" s="5">
        <f t="shared" si="40"/>
        <v>2.5520634568849134</v>
      </c>
      <c r="Q144" s="5">
        <f t="shared" si="41"/>
        <v>-0.10212790590687248</v>
      </c>
      <c r="R144" s="5">
        <f t="shared" si="43"/>
        <v>1.0430109164923001E-2</v>
      </c>
      <c r="S144" s="5">
        <f t="shared" si="44"/>
        <v>4.0869317480272012E-3</v>
      </c>
      <c r="T144" s="5">
        <f t="shared" si="45"/>
        <v>0.2296857111196422</v>
      </c>
      <c r="U144" s="5">
        <v>-1.2340270549909933</v>
      </c>
      <c r="V144" s="5">
        <f t="shared" si="46"/>
        <v>16.694039904466639</v>
      </c>
      <c r="W144" s="5">
        <f t="shared" si="42"/>
        <v>87.366781987447766</v>
      </c>
      <c r="X144" s="5">
        <f t="shared" si="47"/>
        <v>21.301408767552022</v>
      </c>
      <c r="Y144" s="5">
        <f t="shared" si="48"/>
        <v>21.54998010703541</v>
      </c>
      <c r="Z144" s="5">
        <f t="shared" si="49"/>
        <v>22.075491116532817</v>
      </c>
      <c r="AA144" s="5">
        <f t="shared" si="50"/>
        <v>2.5626428188020403</v>
      </c>
      <c r="AB144" s="5">
        <f t="shared" si="51"/>
        <v>-0.77408234898079442</v>
      </c>
      <c r="AC144" s="5">
        <f t="shared" si="52"/>
        <v>0.59920348300362436</v>
      </c>
      <c r="AD144" s="5">
        <f t="shared" si="53"/>
        <v>0.23382247366167644</v>
      </c>
      <c r="AE144" s="5">
        <f t="shared" si="54"/>
        <v>0.52672308659037048</v>
      </c>
      <c r="AG144">
        <v>143</v>
      </c>
    </row>
    <row r="145" spans="10:33" x14ac:dyDescent="0.3">
      <c r="J145">
        <v>81</v>
      </c>
      <c r="K145">
        <v>82</v>
      </c>
      <c r="L145" s="3">
        <v>1.9178082191780799E-2</v>
      </c>
      <c r="M145" s="5">
        <f t="shared" si="37"/>
        <v>16</v>
      </c>
      <c r="N145" s="5">
        <f t="shared" si="38"/>
        <v>16.110770276274835</v>
      </c>
      <c r="O145" s="5">
        <f t="shared" si="39"/>
        <v>16.003932893338074</v>
      </c>
      <c r="P145" s="5">
        <f t="shared" si="40"/>
        <v>2.0158768624732835E-2</v>
      </c>
      <c r="Q145" s="5">
        <f t="shared" si="41"/>
        <v>0.10683738293676015</v>
      </c>
      <c r="R145" s="5">
        <f t="shared" si="43"/>
        <v>1.1414226392775929E-2</v>
      </c>
      <c r="S145" s="5">
        <f t="shared" si="44"/>
        <v>0.56621644929104409</v>
      </c>
      <c r="T145" s="5">
        <f t="shared" si="45"/>
        <v>1.814289176225955E-3</v>
      </c>
      <c r="U145" s="5">
        <v>-1.4347744474971778</v>
      </c>
      <c r="V145" s="5">
        <f t="shared" si="46"/>
        <v>15.942819431097005</v>
      </c>
      <c r="W145" s="5">
        <f t="shared" si="42"/>
        <v>80.486192284238086</v>
      </c>
      <c r="X145" s="5">
        <f t="shared" si="47"/>
        <v>20.232028297513114</v>
      </c>
      <c r="Y145" s="5">
        <f t="shared" si="48"/>
        <v>20.313179123974734</v>
      </c>
      <c r="Z145" s="5">
        <f t="shared" si="49"/>
        <v>20.318200032389974</v>
      </c>
      <c r="AA145" s="5">
        <f t="shared" si="50"/>
        <v>2.0110854832873816E-2</v>
      </c>
      <c r="AB145" s="5">
        <f t="shared" si="51"/>
        <v>-8.6171734876860029E-2</v>
      </c>
      <c r="AC145" s="5">
        <f t="shared" si="52"/>
        <v>7.4255678916878547E-3</v>
      </c>
      <c r="AD145" s="5">
        <f t="shared" si="53"/>
        <v>0.36923183790028635</v>
      </c>
      <c r="AE145" s="5">
        <f t="shared" si="54"/>
        <v>4.1335653388067592E-3</v>
      </c>
      <c r="AG145">
        <v>144</v>
      </c>
    </row>
    <row r="146" spans="10:33" x14ac:dyDescent="0.3">
      <c r="J146">
        <v>68</v>
      </c>
      <c r="K146">
        <v>95</v>
      </c>
      <c r="L146" s="3">
        <v>6.7589041095890403</v>
      </c>
      <c r="M146" s="5">
        <f t="shared" si="37"/>
        <v>14.492422502470642</v>
      </c>
      <c r="N146" s="5">
        <f t="shared" si="38"/>
        <v>17.493588689617926</v>
      </c>
      <c r="O146" s="5">
        <f t="shared" si="39"/>
        <v>16.105994136851326</v>
      </c>
      <c r="P146" s="5">
        <f t="shared" si="40"/>
        <v>5.129362617560898</v>
      </c>
      <c r="Q146" s="5">
        <f t="shared" si="41"/>
        <v>1.3875945527666005</v>
      </c>
      <c r="R146" s="5">
        <f t="shared" si="43"/>
        <v>1.9254186428675419</v>
      </c>
      <c r="S146" s="5">
        <f t="shared" si="44"/>
        <v>0.37537191000606474</v>
      </c>
      <c r="T146" s="5">
        <f t="shared" si="45"/>
        <v>0.4616426355804808</v>
      </c>
      <c r="U146" s="5">
        <v>0.53578438135575612</v>
      </c>
      <c r="V146" s="5">
        <f t="shared" si="46"/>
        <v>16.470029023289797</v>
      </c>
      <c r="W146" s="5">
        <f t="shared" si="42"/>
        <v>85.28549303029186</v>
      </c>
      <c r="X146" s="5">
        <f t="shared" si="47"/>
        <v>20.981793829961113</v>
      </c>
      <c r="Y146" s="5">
        <f t="shared" si="48"/>
        <v>18.187717440313751</v>
      </c>
      <c r="Z146" s="5">
        <f t="shared" si="49"/>
        <v>20.293018557757776</v>
      </c>
      <c r="AA146" s="5">
        <f t="shared" si="50"/>
        <v>5.1932992863907517</v>
      </c>
      <c r="AB146" s="5">
        <f t="shared" si="51"/>
        <v>0.6887752722033369</v>
      </c>
      <c r="AC146" s="5">
        <f t="shared" si="52"/>
        <v>0.47441137559878083</v>
      </c>
      <c r="AD146" s="5">
        <f t="shared" si="53"/>
        <v>9.1350671208569628E-2</v>
      </c>
      <c r="AE146" s="5">
        <f t="shared" si="54"/>
        <v>1.0674256317132942</v>
      </c>
      <c r="AG146">
        <v>145</v>
      </c>
    </row>
    <row r="147" spans="10:33" x14ac:dyDescent="0.3">
      <c r="J147">
        <v>73</v>
      </c>
      <c r="K147">
        <v>81</v>
      </c>
      <c r="L147" s="3">
        <v>0.78082191780821897</v>
      </c>
      <c r="M147" s="5">
        <f t="shared" si="37"/>
        <v>15.088007490635061</v>
      </c>
      <c r="N147" s="5">
        <f t="shared" si="38"/>
        <v>16</v>
      </c>
      <c r="O147" s="5">
        <f t="shared" si="39"/>
        <v>15.280849817140615</v>
      </c>
      <c r="P147" s="5">
        <f t="shared" si="40"/>
        <v>0.78951461206426676</v>
      </c>
      <c r="Q147" s="5">
        <f t="shared" si="41"/>
        <v>0.71915018285938537</v>
      </c>
      <c r="R147" s="5">
        <f t="shared" si="43"/>
        <v>0.51717698550668745</v>
      </c>
      <c r="S147" s="5">
        <f t="shared" si="44"/>
        <v>0.65505688888325353</v>
      </c>
      <c r="T147" s="5">
        <f t="shared" si="45"/>
        <v>7.1056315085784E-2</v>
      </c>
      <c r="U147" s="5">
        <v>-2.0586702007916959</v>
      </c>
      <c r="V147" s="5">
        <f t="shared" si="46"/>
        <v>14.732082650712419</v>
      </c>
      <c r="W147" s="5">
        <f t="shared" si="42"/>
        <v>69.990647457567903</v>
      </c>
      <c r="X147" s="5">
        <f t="shared" si="47"/>
        <v>18.523605064171846</v>
      </c>
      <c r="Y147" s="5">
        <f t="shared" si="48"/>
        <v>19.023854107162162</v>
      </c>
      <c r="Z147" s="5">
        <f t="shared" si="49"/>
        <v>19.272751826002114</v>
      </c>
      <c r="AA147" s="5">
        <f t="shared" si="50"/>
        <v>0.78910031003766257</v>
      </c>
      <c r="AB147" s="5">
        <f t="shared" si="51"/>
        <v>-0.74914676183026785</v>
      </c>
      <c r="AC147" s="5">
        <f t="shared" si="52"/>
        <v>0.56122087076077609</v>
      </c>
      <c r="AD147" s="5">
        <f t="shared" si="53"/>
        <v>0.71121613262829653</v>
      </c>
      <c r="AE147" s="5">
        <f t="shared" si="54"/>
        <v>0.16219090225252464</v>
      </c>
      <c r="AG147">
        <v>146</v>
      </c>
    </row>
    <row r="148" spans="10:33" x14ac:dyDescent="0.3">
      <c r="J148">
        <v>56</v>
      </c>
      <c r="K148">
        <v>60</v>
      </c>
      <c r="L148" s="3">
        <v>1.84383561643836</v>
      </c>
      <c r="M148" s="5">
        <f t="shared" si="37"/>
        <v>12.966629547095765</v>
      </c>
      <c r="N148" s="5">
        <f t="shared" si="38"/>
        <v>13.491933384829668</v>
      </c>
      <c r="O148" s="5">
        <f t="shared" si="39"/>
        <v>13.601333390537537</v>
      </c>
      <c r="P148" s="5">
        <f t="shared" si="40"/>
        <v>1.7675894821805394</v>
      </c>
      <c r="Q148" s="5">
        <f t="shared" si="41"/>
        <v>-0.10940000570786879</v>
      </c>
      <c r="R148" s="5">
        <f t="shared" si="43"/>
        <v>1.1968361248881723E-2</v>
      </c>
      <c r="S148" s="5">
        <f t="shared" si="44"/>
        <v>6.7710072782947743E-3</v>
      </c>
      <c r="T148" s="5">
        <f t="shared" si="45"/>
        <v>0.15908305339624854</v>
      </c>
      <c r="U148" s="5">
        <v>-0.22153243356300995</v>
      </c>
      <c r="V148" s="5">
        <f t="shared" si="46"/>
        <v>13.512974698718169</v>
      </c>
      <c r="W148" s="5">
        <f t="shared" si="42"/>
        <v>60.163096000767517</v>
      </c>
      <c r="X148" s="5">
        <f t="shared" si="47"/>
        <v>16.82319034627519</v>
      </c>
      <c r="Y148" s="5">
        <f t="shared" si="48"/>
        <v>16.067939255981976</v>
      </c>
      <c r="Z148" s="5">
        <f t="shared" si="49"/>
        <v>16.895270640564963</v>
      </c>
      <c r="AA148" s="5">
        <f t="shared" si="50"/>
        <v>1.7710997750012085</v>
      </c>
      <c r="AB148" s="5">
        <f t="shared" si="51"/>
        <v>-7.2080294289772695E-2</v>
      </c>
      <c r="AC148" s="5">
        <f t="shared" si="52"/>
        <v>5.1955688249002378E-3</v>
      </c>
      <c r="AD148" s="5">
        <f t="shared" si="53"/>
        <v>2.9335268956807883E-3</v>
      </c>
      <c r="AE148" s="5">
        <f t="shared" si="54"/>
        <v>0.364030107240712</v>
      </c>
      <c r="AG148">
        <v>147</v>
      </c>
    </row>
    <row r="149" spans="10:33" x14ac:dyDescent="0.3">
      <c r="J149">
        <v>60</v>
      </c>
      <c r="K149">
        <v>96</v>
      </c>
      <c r="L149" s="3">
        <v>4.9589041095890396</v>
      </c>
      <c r="M149" s="5">
        <f t="shared" si="37"/>
        <v>13.491933384829668</v>
      </c>
      <c r="N149" s="5">
        <f t="shared" si="38"/>
        <v>17.595917942265423</v>
      </c>
      <c r="O149" s="5">
        <f t="shared" si="39"/>
        <v>14.953555697082644</v>
      </c>
      <c r="P149" s="5">
        <f t="shared" si="40"/>
        <v>4.0895746152328964</v>
      </c>
      <c r="Q149" s="5">
        <f t="shared" si="41"/>
        <v>2.6423622451827793</v>
      </c>
      <c r="R149" s="5">
        <f t="shared" si="43"/>
        <v>6.9820782347673784</v>
      </c>
      <c r="S149" s="5">
        <f t="shared" si="44"/>
        <v>1.7072871610559324</v>
      </c>
      <c r="T149" s="5">
        <f t="shared" si="45"/>
        <v>0.36806171537096066</v>
      </c>
      <c r="U149" s="5">
        <v>-1.7588358724956967</v>
      </c>
      <c r="V149" s="5">
        <f t="shared" si="46"/>
        <v>13.88650356563317</v>
      </c>
      <c r="W149" s="5">
        <f t="shared" si="42"/>
        <v>63.095248885218858</v>
      </c>
      <c r="X149" s="5">
        <f t="shared" si="47"/>
        <v>17.342001358306064</v>
      </c>
      <c r="Y149" s="5">
        <f t="shared" si="48"/>
        <v>16.794023898536061</v>
      </c>
      <c r="Z149" s="5">
        <f t="shared" si="49"/>
        <v>18.704362402905993</v>
      </c>
      <c r="AA149" s="5">
        <f t="shared" si="50"/>
        <v>4.1257370239915181</v>
      </c>
      <c r="AB149" s="5">
        <f t="shared" si="51"/>
        <v>-1.362361044599929</v>
      </c>
      <c r="AC149" s="5">
        <f t="shared" si="52"/>
        <v>1.8560276158434097</v>
      </c>
      <c r="AD149" s="5">
        <f t="shared" si="53"/>
        <v>0.44986571006597087</v>
      </c>
      <c r="AE149" s="5">
        <f t="shared" si="54"/>
        <v>0.8479999334253111</v>
      </c>
      <c r="AG149">
        <v>148</v>
      </c>
    </row>
    <row r="150" spans="10:33" x14ac:dyDescent="0.3">
      <c r="J150">
        <v>83</v>
      </c>
      <c r="K150">
        <v>86</v>
      </c>
      <c r="L150" s="3">
        <v>0.80547945205479499</v>
      </c>
      <c r="M150" s="5">
        <f t="shared" si="37"/>
        <v>16.220867158288598</v>
      </c>
      <c r="N150" s="5">
        <f t="shared" si="38"/>
        <v>16.547236990991408</v>
      </c>
      <c r="O150" s="5">
        <f t="shared" si="39"/>
        <v>16.373823157955762</v>
      </c>
      <c r="P150" s="5">
        <f t="shared" si="40"/>
        <v>0.81343116901859946</v>
      </c>
      <c r="Q150" s="5">
        <f t="shared" si="41"/>
        <v>0.17341383303564584</v>
      </c>
      <c r="R150" s="5">
        <f t="shared" si="43"/>
        <v>3.0072357488114852E-2</v>
      </c>
      <c r="S150" s="5">
        <f t="shared" si="44"/>
        <v>3.6969762941831942E-2</v>
      </c>
      <c r="T150" s="5">
        <f t="shared" si="45"/>
        <v>7.3208805211673944E-2</v>
      </c>
      <c r="U150" s="5">
        <v>-5.7643841536202728E-3</v>
      </c>
      <c r="V150" s="5">
        <f t="shared" si="46"/>
        <v>16.372263481288453</v>
      </c>
      <c r="W150" s="5">
        <f t="shared" si="42"/>
        <v>84.385016356471326</v>
      </c>
      <c r="X150" s="5">
        <f t="shared" si="47"/>
        <v>20.842496796535681</v>
      </c>
      <c r="Y150" s="5">
        <f t="shared" si="48"/>
        <v>20.627019572931491</v>
      </c>
      <c r="Z150" s="5">
        <f t="shared" si="49"/>
        <v>20.821798657589</v>
      </c>
      <c r="AA150" s="5">
        <f t="shared" si="50"/>
        <v>0.81305248684565201</v>
      </c>
      <c r="AB150" s="5">
        <f t="shared" si="51"/>
        <v>2.0698138946681155E-2</v>
      </c>
      <c r="AC150" s="5">
        <f t="shared" si="52"/>
        <v>4.2841295585611928E-4</v>
      </c>
      <c r="AD150" s="5">
        <f t="shared" si="53"/>
        <v>5.269191876138351E-4</v>
      </c>
      <c r="AE150" s="5">
        <f t="shared" si="54"/>
        <v>0.16711400913511398</v>
      </c>
      <c r="AG150">
        <v>149</v>
      </c>
    </row>
    <row r="151" spans="10:33" x14ac:dyDescent="0.3">
      <c r="J151">
        <v>83</v>
      </c>
      <c r="K151">
        <v>84</v>
      </c>
      <c r="L151" s="3">
        <v>0.44383561643835601</v>
      </c>
      <c r="M151" s="5">
        <f t="shared" si="37"/>
        <v>16.220867158288598</v>
      </c>
      <c r="N151" s="5">
        <f t="shared" si="38"/>
        <v>16.330302779823359</v>
      </c>
      <c r="O151" s="5">
        <f t="shared" si="39"/>
        <v>16.305930169263007</v>
      </c>
      <c r="P151" s="5">
        <f t="shared" si="40"/>
        <v>0.45651870815201984</v>
      </c>
      <c r="Q151" s="5">
        <f t="shared" si="41"/>
        <v>2.4372610560352115E-2</v>
      </c>
      <c r="R151" s="5">
        <f t="shared" si="43"/>
        <v>5.9402414552658738E-4</v>
      </c>
      <c r="S151" s="5">
        <f t="shared" si="44"/>
        <v>1.3012043864120866E-3</v>
      </c>
      <c r="T151" s="5">
        <f t="shared" si="45"/>
        <v>4.1086683733681781E-2</v>
      </c>
      <c r="U151" s="5">
        <v>1.2504711957962822</v>
      </c>
      <c r="V151" s="5">
        <f t="shared" si="46"/>
        <v>16.559398810593279</v>
      </c>
      <c r="W151" s="5">
        <f t="shared" si="42"/>
        <v>86.11282105266281</v>
      </c>
      <c r="X151" s="5">
        <f t="shared" si="47"/>
        <v>21.109231446230051</v>
      </c>
      <c r="Y151" s="5">
        <f t="shared" si="48"/>
        <v>20.627019572931491</v>
      </c>
      <c r="Z151" s="5">
        <f t="shared" si="49"/>
        <v>20.735293715170592</v>
      </c>
      <c r="AA151" s="5">
        <f t="shared" si="50"/>
        <v>0.45590755114591025</v>
      </c>
      <c r="AB151" s="5">
        <f t="shared" si="51"/>
        <v>0.37393773105945982</v>
      </c>
      <c r="AC151" s="5">
        <f t="shared" si="52"/>
        <v>0.1398294267098969</v>
      </c>
      <c r="AD151" s="5">
        <f t="shared" si="53"/>
        <v>0.30670566073854172</v>
      </c>
      <c r="AE151" s="5">
        <f t="shared" si="54"/>
        <v>9.3706790028462883E-2</v>
      </c>
      <c r="AG151">
        <v>150</v>
      </c>
    </row>
    <row r="152" spans="10:33" x14ac:dyDescent="0.3">
      <c r="J152">
        <v>131</v>
      </c>
      <c r="K152">
        <v>141</v>
      </c>
      <c r="L152" s="3">
        <v>3.0109589041095899</v>
      </c>
      <c r="M152" s="5">
        <f t="shared" si="37"/>
        <v>20.891046284519195</v>
      </c>
      <c r="N152" s="5">
        <f t="shared" si="38"/>
        <v>21.748684174075834</v>
      </c>
      <c r="O152" s="5">
        <f t="shared" si="39"/>
        <v>20.763531492517359</v>
      </c>
      <c r="P152" s="5">
        <f t="shared" si="40"/>
        <v>2.7254775610744644</v>
      </c>
      <c r="Q152" s="5">
        <f t="shared" si="41"/>
        <v>0.9851526815584748</v>
      </c>
      <c r="R152" s="5">
        <f t="shared" si="43"/>
        <v>0.97052580598185367</v>
      </c>
      <c r="S152" s="5">
        <f t="shared" si="44"/>
        <v>0.35609385299772695</v>
      </c>
      <c r="T152" s="5">
        <f t="shared" si="45"/>
        <v>0.24529298049670178</v>
      </c>
      <c r="U152" s="5">
        <v>-0.63521141551251326</v>
      </c>
      <c r="V152" s="5">
        <f t="shared" si="46"/>
        <v>20.44892994511838</v>
      </c>
      <c r="W152" s="5">
        <f t="shared" si="42"/>
        <v>125.98861392020818</v>
      </c>
      <c r="X152" s="5">
        <f t="shared" si="47"/>
        <v>26.745405520223734</v>
      </c>
      <c r="Y152" s="5">
        <f t="shared" si="48"/>
        <v>27.396529654193309</v>
      </c>
      <c r="Z152" s="5">
        <f t="shared" si="49"/>
        <v>27.161549720749434</v>
      </c>
      <c r="AA152" s="5">
        <f t="shared" si="50"/>
        <v>2.738130466423141</v>
      </c>
      <c r="AB152" s="5">
        <f t="shared" si="51"/>
        <v>-0.41614420052570011</v>
      </c>
      <c r="AC152" s="5">
        <f t="shared" si="52"/>
        <v>0.17317599563117411</v>
      </c>
      <c r="AD152" s="5">
        <f t="shared" si="53"/>
        <v>6.3246071637118303E-2</v>
      </c>
      <c r="AE152" s="5">
        <f t="shared" si="54"/>
        <v>0.56279264522542027</v>
      </c>
      <c r="AG152">
        <v>151</v>
      </c>
    </row>
    <row r="153" spans="10:33" x14ac:dyDescent="0.3">
      <c r="J153">
        <v>83</v>
      </c>
      <c r="K153">
        <v>94</v>
      </c>
      <c r="L153" s="3">
        <v>5.0027397260274</v>
      </c>
      <c r="M153" s="5">
        <f t="shared" si="37"/>
        <v>16.220867158288598</v>
      </c>
      <c r="N153" s="5">
        <f t="shared" si="38"/>
        <v>17.390719429665317</v>
      </c>
      <c r="O153" s="5">
        <f t="shared" si="39"/>
        <v>17.076189957454137</v>
      </c>
      <c r="P153" s="5">
        <f t="shared" si="40"/>
        <v>4.1172442831699234</v>
      </c>
      <c r="Q153" s="5">
        <f t="shared" si="41"/>
        <v>0.31452947221118066</v>
      </c>
      <c r="R153" s="5">
        <f t="shared" si="43"/>
        <v>9.8928788889443869E-2</v>
      </c>
      <c r="S153" s="5">
        <f t="shared" si="44"/>
        <v>2.4027913353073437E-2</v>
      </c>
      <c r="T153" s="5">
        <f t="shared" si="45"/>
        <v>0.37055198548529311</v>
      </c>
      <c r="U153" s="5">
        <v>0.57139965753383815</v>
      </c>
      <c r="V153" s="5">
        <f t="shared" si="46"/>
        <v>17.424017964250439</v>
      </c>
      <c r="W153" s="5">
        <f t="shared" si="42"/>
        <v>94.323118468880935</v>
      </c>
      <c r="X153" s="5">
        <f t="shared" si="47"/>
        <v>22.347139110442658</v>
      </c>
      <c r="Y153" s="5">
        <f t="shared" si="48"/>
        <v>20.627019572931491</v>
      </c>
      <c r="Z153" s="5">
        <f t="shared" si="49"/>
        <v>21.721596996857862</v>
      </c>
      <c r="AA153" s="5">
        <f t="shared" si="50"/>
        <v>4.1540266891265443</v>
      </c>
      <c r="AB153" s="5">
        <f t="shared" si="51"/>
        <v>0.62554211358479606</v>
      </c>
      <c r="AC153" s="5">
        <f t="shared" si="52"/>
        <v>0.39130293586813392</v>
      </c>
      <c r="AD153" s="5">
        <f t="shared" si="53"/>
        <v>9.4198464562684867E-2</v>
      </c>
      <c r="AE153" s="5">
        <f t="shared" si="54"/>
        <v>0.85381456339605921</v>
      </c>
      <c r="AG153">
        <v>152</v>
      </c>
    </row>
    <row r="154" spans="10:33" x14ac:dyDescent="0.3">
      <c r="J154">
        <v>88</v>
      </c>
      <c r="K154">
        <v>107</v>
      </c>
      <c r="L154" s="3">
        <v>2.2739726027397298</v>
      </c>
      <c r="M154" s="5">
        <f t="shared" si="37"/>
        <v>16.761663039293719</v>
      </c>
      <c r="N154" s="5">
        <f t="shared" si="38"/>
        <v>18.688160865577203</v>
      </c>
      <c r="O154" s="5">
        <f t="shared" si="39"/>
        <v>17.118184815069437</v>
      </c>
      <c r="P154" s="5">
        <f t="shared" si="40"/>
        <v>2.1340254315543596</v>
      </c>
      <c r="Q154" s="5">
        <f t="shared" si="41"/>
        <v>1.5699760505077656</v>
      </c>
      <c r="R154" s="5">
        <f t="shared" si="43"/>
        <v>2.4648247991679622</v>
      </c>
      <c r="S154" s="5">
        <f t="shared" si="44"/>
        <v>1.1550119144422091</v>
      </c>
      <c r="T154" s="5">
        <f t="shared" si="45"/>
        <v>0.19206228883989235</v>
      </c>
      <c r="U154" s="5">
        <v>0.97201257513801609</v>
      </c>
      <c r="V154" s="5">
        <f t="shared" si="46"/>
        <v>17.544168468156631</v>
      </c>
      <c r="W154" s="5">
        <f t="shared" si="42"/>
        <v>95.49363027792198</v>
      </c>
      <c r="X154" s="5">
        <f t="shared" si="47"/>
        <v>22.519868568780058</v>
      </c>
      <c r="Y154" s="5">
        <f t="shared" si="48"/>
        <v>21.398012712279623</v>
      </c>
      <c r="Z154" s="5">
        <f t="shared" si="49"/>
        <v>21.847753311412973</v>
      </c>
      <c r="AA154" s="5">
        <f t="shared" si="50"/>
        <v>2.140378795349605</v>
      </c>
      <c r="AB154" s="5">
        <f t="shared" si="51"/>
        <v>0.67211525736708566</v>
      </c>
      <c r="AC154" s="5">
        <f t="shared" si="52"/>
        <v>0.45173891918562381</v>
      </c>
      <c r="AD154" s="5">
        <f t="shared" si="53"/>
        <v>0.21105559453640435</v>
      </c>
      <c r="AE154" s="5">
        <f t="shared" si="54"/>
        <v>0.43993135418151752</v>
      </c>
      <c r="AG154">
        <v>153</v>
      </c>
    </row>
    <row r="155" spans="10:33" x14ac:dyDescent="0.3">
      <c r="J155">
        <v>77</v>
      </c>
      <c r="K155">
        <v>78</v>
      </c>
      <c r="L155" s="3">
        <v>0.49863013698630099</v>
      </c>
      <c r="M155" s="5">
        <f t="shared" si="37"/>
        <v>15.549928774784245</v>
      </c>
      <c r="N155" s="5">
        <f t="shared" si="38"/>
        <v>15.663521732655695</v>
      </c>
      <c r="O155" s="5">
        <f t="shared" si="39"/>
        <v>15.662302318111697</v>
      </c>
      <c r="P155" s="5">
        <f t="shared" si="40"/>
        <v>0.51145115409243869</v>
      </c>
      <c r="Q155" s="5">
        <f t="shared" si="41"/>
        <v>1.2194145439980986E-3</v>
      </c>
      <c r="R155" s="5">
        <f t="shared" si="43"/>
        <v>1.4869718301140907E-6</v>
      </c>
      <c r="S155" s="5">
        <f t="shared" si="44"/>
        <v>2.9073584412038269E-6</v>
      </c>
      <c r="T155" s="5">
        <f t="shared" si="45"/>
        <v>4.6030603868319482E-2</v>
      </c>
      <c r="U155" s="5">
        <v>0.10061160803012116</v>
      </c>
      <c r="V155" s="5">
        <f t="shared" si="46"/>
        <v>15.683888281015493</v>
      </c>
      <c r="W155" s="5">
        <f t="shared" si="42"/>
        <v>78.179976183859253</v>
      </c>
      <c r="X155" s="5">
        <f t="shared" si="47"/>
        <v>19.865070125944499</v>
      </c>
      <c r="Y155" s="5">
        <f t="shared" si="48"/>
        <v>19.675557451918376</v>
      </c>
      <c r="Z155" s="5">
        <f t="shared" si="49"/>
        <v>19.819921091781072</v>
      </c>
      <c r="AA155" s="5">
        <f t="shared" si="50"/>
        <v>0.51083445198953614</v>
      </c>
      <c r="AB155" s="5">
        <f t="shared" si="51"/>
        <v>4.5149034163426194E-2</v>
      </c>
      <c r="AC155" s="5">
        <f t="shared" si="52"/>
        <v>2.0384352858902255E-3</v>
      </c>
      <c r="AD155" s="5">
        <f t="shared" si="53"/>
        <v>3.9904029141949503E-3</v>
      </c>
      <c r="AE155" s="5">
        <f t="shared" si="54"/>
        <v>0.10499641124954369</v>
      </c>
      <c r="AG155">
        <v>154</v>
      </c>
    </row>
    <row r="156" spans="10:33" x14ac:dyDescent="0.3">
      <c r="J156">
        <v>71</v>
      </c>
      <c r="K156">
        <v>80</v>
      </c>
      <c r="L156" s="3">
        <v>5.7917808219178104</v>
      </c>
      <c r="M156" s="5">
        <f t="shared" si="37"/>
        <v>14.852299546352718</v>
      </c>
      <c r="N156" s="5">
        <f t="shared" si="38"/>
        <v>15.888543819998318</v>
      </c>
      <c r="O156" s="5">
        <f t="shared" si="39"/>
        <v>16.175336144977162</v>
      </c>
      <c r="P156" s="5">
        <f t="shared" si="40"/>
        <v>4.5945989290267253</v>
      </c>
      <c r="Q156" s="5">
        <f t="shared" si="41"/>
        <v>-0.28679232497884399</v>
      </c>
      <c r="R156" s="5">
        <f t="shared" si="43"/>
        <v>8.2249837666770867E-2</v>
      </c>
      <c r="S156" s="5">
        <f t="shared" si="44"/>
        <v>1.7901418369109721E-2</v>
      </c>
      <c r="T156" s="5">
        <f t="shared" si="45"/>
        <v>0.41351390361240525</v>
      </c>
      <c r="U156" s="5">
        <v>0.32480932917878319</v>
      </c>
      <c r="V156" s="5">
        <f t="shared" si="46"/>
        <v>16.384204935918692</v>
      </c>
      <c r="W156" s="5">
        <f t="shared" si="42"/>
        <v>84.494747781464298</v>
      </c>
      <c r="X156" s="5">
        <f t="shared" si="47"/>
        <v>20.859504741929175</v>
      </c>
      <c r="Y156" s="5">
        <f t="shared" si="48"/>
        <v>18.692380839736845</v>
      </c>
      <c r="Z156" s="5">
        <f t="shared" si="49"/>
        <v>20.413007701284478</v>
      </c>
      <c r="AA156" s="5">
        <f t="shared" si="50"/>
        <v>4.6430692713008508</v>
      </c>
      <c r="AB156" s="5">
        <f t="shared" si="51"/>
        <v>0.44649704064469731</v>
      </c>
      <c r="AC156" s="5">
        <f t="shared" si="52"/>
        <v>0.19935960730447247</v>
      </c>
      <c r="AD156" s="5">
        <f t="shared" si="53"/>
        <v>4.2937030583784029E-2</v>
      </c>
      <c r="AE156" s="5">
        <f t="shared" si="54"/>
        <v>0.95433189513930683</v>
      </c>
      <c r="AG156">
        <v>155</v>
      </c>
    </row>
    <row r="157" spans="10:33" x14ac:dyDescent="0.3">
      <c r="J157">
        <v>65</v>
      </c>
      <c r="K157">
        <v>73</v>
      </c>
      <c r="L157" s="3">
        <v>1.95342465753425</v>
      </c>
      <c r="M157" s="5">
        <f t="shared" si="37"/>
        <v>14.124515496597098</v>
      </c>
      <c r="N157" s="5">
        <f t="shared" si="38"/>
        <v>15.088007490635061</v>
      </c>
      <c r="O157" s="5">
        <f t="shared" si="39"/>
        <v>14.684692106539547</v>
      </c>
      <c r="P157" s="5">
        <f t="shared" si="40"/>
        <v>1.8624894616415424</v>
      </c>
      <c r="Q157" s="5">
        <f t="shared" si="41"/>
        <v>0.40331538409551371</v>
      </c>
      <c r="R157" s="5">
        <f t="shared" si="43"/>
        <v>0.16266329904811175</v>
      </c>
      <c r="S157" s="5">
        <f t="shared" si="44"/>
        <v>8.7336493654436673E-2</v>
      </c>
      <c r="T157" s="5">
        <f t="shared" si="45"/>
        <v>0.16762405154773879</v>
      </c>
      <c r="U157" s="5">
        <v>-1.8758304267309436</v>
      </c>
      <c r="V157" s="5">
        <f t="shared" si="46"/>
        <v>13.916691182115086</v>
      </c>
      <c r="W157" s="5">
        <f t="shared" si="42"/>
        <v>63.335264546705034</v>
      </c>
      <c r="X157" s="5">
        <f t="shared" si="47"/>
        <v>17.384015924707835</v>
      </c>
      <c r="Y157" s="5">
        <f t="shared" si="48"/>
        <v>17.673605776560269</v>
      </c>
      <c r="Z157" s="5">
        <f t="shared" si="49"/>
        <v>18.401738092605495</v>
      </c>
      <c r="AA157" s="5">
        <f t="shared" si="50"/>
        <v>1.8666611033060101</v>
      </c>
      <c r="AB157" s="5">
        <f t="shared" si="51"/>
        <v>-1.0177221678976593</v>
      </c>
      <c r="AC157" s="5">
        <f t="shared" si="52"/>
        <v>1.0357584110303115</v>
      </c>
      <c r="AD157" s="5">
        <f t="shared" si="53"/>
        <v>0.55487223106320605</v>
      </c>
      <c r="AE157" s="5">
        <f t="shared" si="54"/>
        <v>0.38367168874948837</v>
      </c>
      <c r="AG157">
        <v>156</v>
      </c>
    </row>
    <row r="158" spans="10:33" x14ac:dyDescent="0.3">
      <c r="J158">
        <v>95</v>
      </c>
      <c r="K158">
        <v>115</v>
      </c>
      <c r="L158" s="3">
        <v>2.34520547945205</v>
      </c>
      <c r="M158" s="5">
        <f t="shared" si="37"/>
        <v>17.493588689617926</v>
      </c>
      <c r="N158" s="5">
        <f t="shared" si="38"/>
        <v>19.447610589527216</v>
      </c>
      <c r="O158" s="5">
        <f t="shared" si="39"/>
        <v>17.777664526066182</v>
      </c>
      <c r="P158" s="5">
        <f t="shared" si="40"/>
        <v>2.1931637251119014</v>
      </c>
      <c r="Q158" s="5">
        <f t="shared" si="41"/>
        <v>1.6699460634610332</v>
      </c>
      <c r="R158" s="5">
        <f t="shared" si="43"/>
        <v>2.7887198548690013</v>
      </c>
      <c r="S158" s="5">
        <f t="shared" si="44"/>
        <v>1.2715511491175666</v>
      </c>
      <c r="T158" s="5">
        <f t="shared" si="45"/>
        <v>0.19738473526007111</v>
      </c>
      <c r="U158" s="5">
        <v>-1.4656001859386807</v>
      </c>
      <c r="V158" s="5">
        <f t="shared" si="46"/>
        <v>17.126527647648167</v>
      </c>
      <c r="W158" s="5">
        <f t="shared" si="42"/>
        <v>91.456014964062433</v>
      </c>
      <c r="X158" s="5">
        <f t="shared" si="47"/>
        <v>21.920198971254873</v>
      </c>
      <c r="Y158" s="5">
        <f t="shared" si="48"/>
        <v>22.447133921917299</v>
      </c>
      <c r="Z158" s="5">
        <f t="shared" si="49"/>
        <v>22.796664953124761</v>
      </c>
      <c r="AA158" s="5">
        <f t="shared" si="50"/>
        <v>2.2000501624905247</v>
      </c>
      <c r="AB158" s="5">
        <f t="shared" si="51"/>
        <v>-0.87646598186988811</v>
      </c>
      <c r="AC158" s="5">
        <f t="shared" si="52"/>
        <v>0.76819261737514699</v>
      </c>
      <c r="AD158" s="5">
        <f t="shared" si="53"/>
        <v>0.34917050096054592</v>
      </c>
      <c r="AE158" s="5">
        <f t="shared" si="54"/>
        <v>0.4521961483428143</v>
      </c>
      <c r="AG158">
        <v>157</v>
      </c>
    </row>
    <row r="159" spans="10:33" x14ac:dyDescent="0.3">
      <c r="J159">
        <v>71</v>
      </c>
      <c r="K159">
        <v>85</v>
      </c>
      <c r="L159" s="3">
        <v>4.8575342465753399</v>
      </c>
      <c r="M159" s="5">
        <f t="shared" si="37"/>
        <v>14.852299546352718</v>
      </c>
      <c r="N159" s="5">
        <f t="shared" si="38"/>
        <v>16.439088914585774</v>
      </c>
      <c r="O159" s="5">
        <f t="shared" si="39"/>
        <v>15.987593576265388</v>
      </c>
      <c r="P159" s="5">
        <f t="shared" si="40"/>
        <v>4.0251099199455638</v>
      </c>
      <c r="Q159" s="5">
        <f t="shared" si="41"/>
        <v>0.45149533832038635</v>
      </c>
      <c r="R159" s="5">
        <f t="shared" si="43"/>
        <v>0.20384804052504013</v>
      </c>
      <c r="S159" s="5">
        <f t="shared" si="44"/>
        <v>5.0644092851952975E-2</v>
      </c>
      <c r="T159" s="5">
        <f t="shared" si="45"/>
        <v>0.36225989279510074</v>
      </c>
      <c r="U159" s="5">
        <v>0.34393505242128641</v>
      </c>
      <c r="V159" s="5">
        <f t="shared" si="46"/>
        <v>16.194601308016367</v>
      </c>
      <c r="W159" s="5">
        <f t="shared" si="42"/>
        <v>82.760879189417722</v>
      </c>
      <c r="X159" s="5">
        <f t="shared" si="47"/>
        <v>20.589665269379974</v>
      </c>
      <c r="Y159" s="5">
        <f t="shared" si="48"/>
        <v>18.692380839736845</v>
      </c>
      <c r="Z159" s="5">
        <f t="shared" si="49"/>
        <v>20.167295409456479</v>
      </c>
      <c r="AA159" s="5">
        <f t="shared" si="50"/>
        <v>4.059851500930808</v>
      </c>
      <c r="AB159" s="5">
        <f t="shared" si="51"/>
        <v>0.42236985992349574</v>
      </c>
      <c r="AC159" s="5">
        <f t="shared" si="52"/>
        <v>0.1783962985717934</v>
      </c>
      <c r="AD159" s="5">
        <f t="shared" si="53"/>
        <v>4.3941582230505774E-2</v>
      </c>
      <c r="AE159" s="5">
        <f t="shared" si="54"/>
        <v>0.83445788776309859</v>
      </c>
      <c r="AG159">
        <v>158</v>
      </c>
    </row>
    <row r="160" spans="10:33" x14ac:dyDescent="0.3">
      <c r="J160">
        <v>75</v>
      </c>
      <c r="K160">
        <v>92</v>
      </c>
      <c r="L160" s="3">
        <v>2.0109589041095899</v>
      </c>
      <c r="M160" s="5">
        <f t="shared" si="37"/>
        <v>15.320508075688775</v>
      </c>
      <c r="N160" s="5">
        <f t="shared" si="38"/>
        <v>17.183326093250876</v>
      </c>
      <c r="O160" s="5">
        <f t="shared" si="39"/>
        <v>15.779131832498958</v>
      </c>
      <c r="P160" s="5">
        <f t="shared" si="40"/>
        <v>1.9118864942653342</v>
      </c>
      <c r="Q160" s="5">
        <f t="shared" si="41"/>
        <v>1.4041942607519182</v>
      </c>
      <c r="R160" s="5">
        <f t="shared" si="43"/>
        <v>1.9717615219286262</v>
      </c>
      <c r="S160" s="5">
        <f t="shared" si="44"/>
        <v>1.0313172501834633</v>
      </c>
      <c r="T160" s="5">
        <f t="shared" si="45"/>
        <v>0.17206978448388008</v>
      </c>
      <c r="U160" s="5">
        <v>2.2851995101011296E-2</v>
      </c>
      <c r="V160" s="5">
        <f t="shared" si="46"/>
        <v>15.788611136027633</v>
      </c>
      <c r="W160" s="5">
        <f t="shared" si="42"/>
        <v>79.108671537201573</v>
      </c>
      <c r="X160" s="5">
        <f t="shared" si="47"/>
        <v>20.013381266681009</v>
      </c>
      <c r="Y160" s="5">
        <f t="shared" si="48"/>
        <v>19.351531985158601</v>
      </c>
      <c r="Z160" s="5">
        <f t="shared" si="49"/>
        <v>19.943156644267464</v>
      </c>
      <c r="AA160" s="5">
        <f t="shared" si="50"/>
        <v>1.916422918692501</v>
      </c>
      <c r="AB160" s="5">
        <f t="shared" si="51"/>
        <v>7.0224622413544324E-2</v>
      </c>
      <c r="AC160" s="5">
        <f t="shared" si="52"/>
        <v>4.9314975931248721E-3</v>
      </c>
      <c r="AD160" s="5">
        <f t="shared" si="53"/>
        <v>2.573282517665483E-3</v>
      </c>
      <c r="AE160" s="5">
        <f t="shared" si="54"/>
        <v>0.39389968338159459</v>
      </c>
      <c r="AG160">
        <v>159</v>
      </c>
    </row>
    <row r="161" spans="10:33" x14ac:dyDescent="0.3">
      <c r="J161">
        <v>72</v>
      </c>
      <c r="K161">
        <v>75</v>
      </c>
      <c r="L161" s="3">
        <v>1.81917808219178</v>
      </c>
      <c r="M161" s="5">
        <f t="shared" si="37"/>
        <v>14.970562748477139</v>
      </c>
      <c r="N161" s="5">
        <f t="shared" si="38"/>
        <v>15.320508075688775</v>
      </c>
      <c r="O161" s="5">
        <f t="shared" si="39"/>
        <v>15.418637410449437</v>
      </c>
      <c r="P161" s="5">
        <f t="shared" si="40"/>
        <v>1.7460895547060518</v>
      </c>
      <c r="Q161" s="5">
        <f t="shared" si="41"/>
        <v>-9.812933476066199E-2</v>
      </c>
      <c r="R161" s="5">
        <f t="shared" si="43"/>
        <v>9.6293663405700655E-3</v>
      </c>
      <c r="S161" s="5">
        <f t="shared" si="44"/>
        <v>5.5148181343946797E-3</v>
      </c>
      <c r="T161" s="5">
        <f t="shared" si="45"/>
        <v>0.15714805992354466</v>
      </c>
      <c r="U161" s="5">
        <v>-1.5247985418241918</v>
      </c>
      <c r="V161" s="5">
        <f t="shared" si="46"/>
        <v>14.814178227365018</v>
      </c>
      <c r="W161" s="5">
        <f t="shared" si="42"/>
        <v>70.679147365398961</v>
      </c>
      <c r="X161" s="5">
        <f t="shared" si="47"/>
        <v>18.638840428524386</v>
      </c>
      <c r="Y161" s="5">
        <f t="shared" si="48"/>
        <v>18.858601205555164</v>
      </c>
      <c r="Z161" s="5">
        <f t="shared" si="49"/>
        <v>19.438171086909467</v>
      </c>
      <c r="AA161" s="5">
        <f t="shared" si="50"/>
        <v>1.7494571786835511</v>
      </c>
      <c r="AB161" s="5">
        <f t="shared" si="51"/>
        <v>-0.79933065838508099</v>
      </c>
      <c r="AC161" s="5">
        <f t="shared" si="52"/>
        <v>0.63892950143432703</v>
      </c>
      <c r="AD161" s="5">
        <f t="shared" si="53"/>
        <v>0.36521585622067926</v>
      </c>
      <c r="AE161" s="5">
        <f t="shared" si="54"/>
        <v>0.35958170926241123</v>
      </c>
      <c r="AG161">
        <v>160</v>
      </c>
    </row>
    <row r="162" spans="10:33" x14ac:dyDescent="0.3">
      <c r="J162">
        <v>64</v>
      </c>
      <c r="K162">
        <v>85</v>
      </c>
      <c r="L162" s="3">
        <v>3.7643835616438399</v>
      </c>
      <c r="M162" s="5">
        <f t="shared" si="37"/>
        <v>14</v>
      </c>
      <c r="N162" s="5">
        <f t="shared" si="38"/>
        <v>16.439088914585774</v>
      </c>
      <c r="O162" s="5">
        <f t="shared" si="39"/>
        <v>15.05354165315422</v>
      </c>
      <c r="P162" s="5">
        <f t="shared" si="40"/>
        <v>3.2856267301765625</v>
      </c>
      <c r="Q162" s="5">
        <f t="shared" si="41"/>
        <v>1.3855472614315545</v>
      </c>
      <c r="R162" s="5">
        <f t="shared" si="43"/>
        <v>1.9197412136604803</v>
      </c>
      <c r="S162" s="5">
        <f t="shared" si="44"/>
        <v>0.5842846346569982</v>
      </c>
      <c r="T162" s="5">
        <f t="shared" si="45"/>
        <v>0.29570640571589063</v>
      </c>
      <c r="U162" s="5">
        <v>0.72683000867024727</v>
      </c>
      <c r="V162" s="5">
        <f t="shared" si="46"/>
        <v>15.44878376941984</v>
      </c>
      <c r="W162" s="5">
        <f t="shared" si="42"/>
        <v>76.115013757992315</v>
      </c>
      <c r="X162" s="5">
        <f t="shared" si="47"/>
        <v>19.532620143588574</v>
      </c>
      <c r="Y162" s="5">
        <f t="shared" si="48"/>
        <v>17.500029460958306</v>
      </c>
      <c r="Z162" s="5">
        <f t="shared" si="49"/>
        <v>18.873031343512537</v>
      </c>
      <c r="AA162" s="5">
        <f t="shared" si="50"/>
        <v>3.3063315173837635</v>
      </c>
      <c r="AB162" s="5">
        <f t="shared" si="51"/>
        <v>0.65958880007603682</v>
      </c>
      <c r="AC162" s="5">
        <f t="shared" si="52"/>
        <v>0.43505738518574605</v>
      </c>
      <c r="AD162" s="5">
        <f t="shared" si="53"/>
        <v>0.13158311043473297</v>
      </c>
      <c r="AE162" s="5">
        <f t="shared" si="54"/>
        <v>0.67958013085159819</v>
      </c>
      <c r="AG162">
        <v>161</v>
      </c>
    </row>
    <row r="163" spans="10:33" x14ac:dyDescent="0.3">
      <c r="J163">
        <v>74</v>
      </c>
      <c r="K163">
        <v>85</v>
      </c>
      <c r="L163" s="3">
        <v>5.7835616438356201</v>
      </c>
      <c r="M163" s="5">
        <f t="shared" si="37"/>
        <v>15.204650534085253</v>
      </c>
      <c r="N163" s="5">
        <f t="shared" si="38"/>
        <v>16.439088914585774</v>
      </c>
      <c r="O163" s="5">
        <f t="shared" si="39"/>
        <v>16.435625235027182</v>
      </c>
      <c r="P163" s="5">
        <f t="shared" si="40"/>
        <v>4.5898230042416204</v>
      </c>
      <c r="Q163" s="5">
        <f t="shared" si="41"/>
        <v>3.4636795585925029E-3</v>
      </c>
      <c r="R163" s="5">
        <f t="shared" si="43"/>
        <v>1.1997076084611556E-5</v>
      </c>
      <c r="S163" s="5">
        <f t="shared" si="44"/>
        <v>2.6138428591962321E-6</v>
      </c>
      <c r="T163" s="5">
        <f t="shared" si="45"/>
        <v>0.41308407038174583</v>
      </c>
      <c r="U163" s="5">
        <v>-2.6273955223517262</v>
      </c>
      <c r="V163" s="5">
        <f t="shared" si="46"/>
        <v>14.746955657632572</v>
      </c>
      <c r="W163" s="5">
        <f t="shared" si="42"/>
        <v>70.115130949677905</v>
      </c>
      <c r="X163" s="5">
        <f t="shared" si="47"/>
        <v>18.544475232554202</v>
      </c>
      <c r="Y163" s="5">
        <f t="shared" si="48"/>
        <v>19.188158314464165</v>
      </c>
      <c r="Z163" s="5">
        <f t="shared" si="49"/>
        <v>20.784703126982556</v>
      </c>
      <c r="AA163" s="5">
        <f t="shared" si="50"/>
        <v>4.6381668447097963</v>
      </c>
      <c r="AB163" s="5">
        <f t="shared" si="51"/>
        <v>-2.2402278944283545</v>
      </c>
      <c r="AC163" s="5">
        <f t="shared" si="52"/>
        <v>5.0186210189748985</v>
      </c>
      <c r="AD163" s="5">
        <f t="shared" si="53"/>
        <v>1.0820268409919407</v>
      </c>
      <c r="AE163" s="5">
        <f t="shared" si="54"/>
        <v>0.95332425519554354</v>
      </c>
      <c r="AG163">
        <v>162</v>
      </c>
    </row>
    <row r="164" spans="10:33" x14ac:dyDescent="0.3">
      <c r="J164">
        <v>73</v>
      </c>
      <c r="K164">
        <v>77</v>
      </c>
      <c r="L164" s="3">
        <v>1.9452054794520499</v>
      </c>
      <c r="M164" s="5">
        <f t="shared" si="37"/>
        <v>15.088007490635061</v>
      </c>
      <c r="N164" s="5">
        <f t="shared" si="38"/>
        <v>15.549928774784245</v>
      </c>
      <c r="O164" s="5">
        <f t="shared" si="39"/>
        <v>15.554449676671217</v>
      </c>
      <c r="P164" s="5">
        <f t="shared" si="40"/>
        <v>1.8554089123173183</v>
      </c>
      <c r="Q164" s="5">
        <f t="shared" si="41"/>
        <v>-4.5209018869716289E-3</v>
      </c>
      <c r="R164" s="5">
        <f t="shared" si="43"/>
        <v>2.0438553871623634E-5</v>
      </c>
      <c r="S164" s="5">
        <f t="shared" si="44"/>
        <v>1.1015660071448533E-5</v>
      </c>
      <c r="T164" s="5">
        <f t="shared" si="45"/>
        <v>0.16698680210855865</v>
      </c>
      <c r="U164" s="5">
        <v>-1.1140046696239743</v>
      </c>
      <c r="V164" s="5">
        <f t="shared" si="46"/>
        <v>15.099222600597249</v>
      </c>
      <c r="W164" s="5">
        <f t="shared" si="42"/>
        <v>73.095853386193951</v>
      </c>
      <c r="X164" s="5">
        <f t="shared" si="47"/>
        <v>19.039644039401235</v>
      </c>
      <c r="Y164" s="5">
        <f t="shared" si="48"/>
        <v>19.023854107162162</v>
      </c>
      <c r="Z164" s="5">
        <f t="shared" si="49"/>
        <v>19.626727668137733</v>
      </c>
      <c r="AA164" s="5">
        <f t="shared" si="50"/>
        <v>1.8595294227137587</v>
      </c>
      <c r="AB164" s="5">
        <f t="shared" si="51"/>
        <v>-0.58708362873649733</v>
      </c>
      <c r="AC164" s="5">
        <f t="shared" si="52"/>
        <v>0.34466718713041344</v>
      </c>
      <c r="AD164" s="5">
        <f t="shared" si="53"/>
        <v>0.18535183306076078</v>
      </c>
      <c r="AE164" s="5">
        <f t="shared" si="54"/>
        <v>0.3822058501290741</v>
      </c>
      <c r="AG164">
        <v>163</v>
      </c>
    </row>
    <row r="165" spans="10:33" x14ac:dyDescent="0.3">
      <c r="J165">
        <v>133</v>
      </c>
      <c r="K165">
        <v>140</v>
      </c>
      <c r="L165" s="3">
        <v>2.2657534246575302</v>
      </c>
      <c r="M165" s="5">
        <f t="shared" si="37"/>
        <v>21.065125189341593</v>
      </c>
      <c r="N165" s="5">
        <f t="shared" si="38"/>
        <v>21.664319132398465</v>
      </c>
      <c r="O165" s="5">
        <f t="shared" si="39"/>
        <v>20.948260887796184</v>
      </c>
      <c r="P165" s="5">
        <f t="shared" si="40"/>
        <v>2.1271739317857943</v>
      </c>
      <c r="Q165" s="5">
        <f t="shared" si="41"/>
        <v>0.71605824460228007</v>
      </c>
      <c r="R165" s="5">
        <f t="shared" si="43"/>
        <v>0.51273940966289877</v>
      </c>
      <c r="S165" s="5">
        <f t="shared" si="44"/>
        <v>0.24104254099825603</v>
      </c>
      <c r="T165" s="5">
        <f t="shared" si="45"/>
        <v>0.19144565386072149</v>
      </c>
      <c r="U165" s="5">
        <v>0.12160389037699816</v>
      </c>
      <c r="V165" s="5">
        <f t="shared" si="46"/>
        <v>21.001468065740323</v>
      </c>
      <c r="W165" s="5">
        <f t="shared" si="42"/>
        <v>132.26688329481797</v>
      </c>
      <c r="X165" s="5">
        <f t="shared" si="47"/>
        <v>27.559467377006357</v>
      </c>
      <c r="Y165" s="5">
        <f t="shared" si="48"/>
        <v>27.653456179876823</v>
      </c>
      <c r="Z165" s="5">
        <f t="shared" si="49"/>
        <v>27.446550322179927</v>
      </c>
      <c r="AA165" s="5">
        <f t="shared" si="50"/>
        <v>2.133466890173382</v>
      </c>
      <c r="AB165" s="5">
        <f t="shared" si="51"/>
        <v>0.11291705482642911</v>
      </c>
      <c r="AC165" s="5">
        <f t="shared" si="52"/>
        <v>1.2750261270674797E-2</v>
      </c>
      <c r="AD165" s="5">
        <f t="shared" si="53"/>
        <v>5.9763108250714932E-3</v>
      </c>
      <c r="AE165" s="5">
        <f t="shared" si="54"/>
        <v>0.43851068798413378</v>
      </c>
      <c r="AG165">
        <v>164</v>
      </c>
    </row>
    <row r="166" spans="10:33" x14ac:dyDescent="0.3">
      <c r="J166">
        <v>73</v>
      </c>
      <c r="K166">
        <v>76</v>
      </c>
      <c r="L166" s="3">
        <v>1.72876712328767</v>
      </c>
      <c r="M166" s="5">
        <f t="shared" si="37"/>
        <v>15.088007490635061</v>
      </c>
      <c r="N166" s="5">
        <f t="shared" si="38"/>
        <v>15.435595774162696</v>
      </c>
      <c r="O166" s="5">
        <f t="shared" si="39"/>
        <v>15.504820929246939</v>
      </c>
      <c r="P166" s="5">
        <f t="shared" si="40"/>
        <v>1.6667895565151103</v>
      </c>
      <c r="Q166" s="5">
        <f t="shared" si="41"/>
        <v>-6.9225155084243539E-2</v>
      </c>
      <c r="R166" s="5">
        <f t="shared" si="43"/>
        <v>4.7921220964375691E-3</v>
      </c>
      <c r="S166" s="5">
        <f t="shared" si="44"/>
        <v>2.8750612683564208E-3</v>
      </c>
      <c r="T166" s="5">
        <f t="shared" si="45"/>
        <v>0.15001106008635992</v>
      </c>
      <c r="U166" s="5">
        <v>-0.46150803108705291</v>
      </c>
      <c r="V166" s="5">
        <f t="shared" si="46"/>
        <v>15.326073047867212</v>
      </c>
      <c r="W166" s="5">
        <f t="shared" si="42"/>
        <v>75.048201815007658</v>
      </c>
      <c r="X166" s="5">
        <f t="shared" si="47"/>
        <v>19.359383690252479</v>
      </c>
      <c r="Y166" s="5">
        <f t="shared" si="48"/>
        <v>19.023854107162162</v>
      </c>
      <c r="Z166" s="5">
        <f t="shared" si="49"/>
        <v>19.562443360172487</v>
      </c>
      <c r="AA166" s="5">
        <f t="shared" si="50"/>
        <v>1.6696536557216031</v>
      </c>
      <c r="AB166" s="5">
        <f t="shared" si="51"/>
        <v>-0.2030596699200089</v>
      </c>
      <c r="AC166" s="5">
        <f t="shared" si="52"/>
        <v>4.123322954802297E-2</v>
      </c>
      <c r="AD166" s="5">
        <f t="shared" si="53"/>
        <v>2.4695678296348528E-2</v>
      </c>
      <c r="AE166" s="5">
        <f t="shared" si="54"/>
        <v>0.34317897157813554</v>
      </c>
      <c r="AG166">
        <v>165</v>
      </c>
    </row>
    <row r="167" spans="10:33" x14ac:dyDescent="0.3">
      <c r="J167">
        <v>71</v>
      </c>
      <c r="K167">
        <v>82</v>
      </c>
      <c r="L167" s="3">
        <v>6.7726027397260298</v>
      </c>
      <c r="M167" s="5">
        <f t="shared" si="37"/>
        <v>14.852299546352718</v>
      </c>
      <c r="N167" s="5">
        <f t="shared" si="38"/>
        <v>16.110770276274835</v>
      </c>
      <c r="O167" s="5">
        <f t="shared" si="39"/>
        <v>16.362993347920181</v>
      </c>
      <c r="P167" s="5">
        <f t="shared" si="40"/>
        <v>5.1365625755293269</v>
      </c>
      <c r="Q167" s="5">
        <f t="shared" si="41"/>
        <v>-0.25222307164534641</v>
      </c>
      <c r="R167" s="5">
        <f t="shared" si="43"/>
        <v>6.3616477870213545E-2</v>
      </c>
      <c r="S167" s="5">
        <f t="shared" si="44"/>
        <v>1.2385029274885806E-2</v>
      </c>
      <c r="T167" s="5">
        <f t="shared" si="45"/>
        <v>0.46229063179763941</v>
      </c>
      <c r="U167" s="5">
        <v>0.32293170266252008</v>
      </c>
      <c r="V167" s="5">
        <f t="shared" si="46"/>
        <v>16.582560934739181</v>
      </c>
      <c r="W167" s="5">
        <f t="shared" si="42"/>
        <v>86.327892723323671</v>
      </c>
      <c r="X167" s="5">
        <f t="shared" si="47"/>
        <v>21.14227566425755</v>
      </c>
      <c r="Y167" s="5">
        <f t="shared" si="48"/>
        <v>18.692380839736845</v>
      </c>
      <c r="Z167" s="5">
        <f t="shared" si="49"/>
        <v>20.659189165662529</v>
      </c>
      <c r="AA167" s="5">
        <f t="shared" si="50"/>
        <v>5.2007257216202918</v>
      </c>
      <c r="AB167" s="5">
        <f t="shared" si="51"/>
        <v>0.4830864985950214</v>
      </c>
      <c r="AC167" s="5">
        <f t="shared" si="52"/>
        <v>0.23337256512479762</v>
      </c>
      <c r="AD167" s="5">
        <f t="shared" si="53"/>
        <v>4.4873076877449736E-2</v>
      </c>
      <c r="AE167" s="5">
        <f t="shared" si="54"/>
        <v>1.0689520539121926</v>
      </c>
      <c r="AG167">
        <v>166</v>
      </c>
    </row>
    <row r="168" spans="10:33" x14ac:dyDescent="0.3">
      <c r="J168">
        <v>51</v>
      </c>
      <c r="K168">
        <v>63</v>
      </c>
      <c r="L168" s="3">
        <v>3.22465753424658</v>
      </c>
      <c r="M168" s="5">
        <f t="shared" si="37"/>
        <v>12.282856857085701</v>
      </c>
      <c r="N168" s="5">
        <f t="shared" si="38"/>
        <v>13.874507866387544</v>
      </c>
      <c r="O168" s="5">
        <f t="shared" si="39"/>
        <v>13.459321356945358</v>
      </c>
      <c r="P168" s="5">
        <f t="shared" si="40"/>
        <v>2.8887787531539919</v>
      </c>
      <c r="Q168" s="5">
        <f t="shared" si="41"/>
        <v>0.41518650944218649</v>
      </c>
      <c r="R168" s="5">
        <f t="shared" si="43"/>
        <v>0.1723798376227868</v>
      </c>
      <c r="S168" s="5">
        <f t="shared" si="44"/>
        <v>5.9672218730694108E-2</v>
      </c>
      <c r="T168" s="5">
        <f t="shared" si="45"/>
        <v>0.25999008778385924</v>
      </c>
      <c r="U168" s="5">
        <v>6.7562374202230109E-3</v>
      </c>
      <c r="V168" s="5">
        <f t="shared" si="46"/>
        <v>13.462766309920363</v>
      </c>
      <c r="W168" s="5">
        <f t="shared" si="42"/>
        <v>59.77428548880205</v>
      </c>
      <c r="X168" s="5">
        <f t="shared" si="47"/>
        <v>16.753604362282953</v>
      </c>
      <c r="Y168" s="5">
        <f t="shared" si="48"/>
        <v>15.128905748669997</v>
      </c>
      <c r="Z168" s="5">
        <f t="shared" si="49"/>
        <v>16.665619093558991</v>
      </c>
      <c r="AA168" s="5">
        <f t="shared" si="50"/>
        <v>2.9035620751848672</v>
      </c>
      <c r="AB168" s="5">
        <f t="shared" si="51"/>
        <v>8.7985268723961951E-2</v>
      </c>
      <c r="AC168" s="5">
        <f t="shared" si="52"/>
        <v>7.7414075124277969E-3</v>
      </c>
      <c r="AD168" s="5">
        <f t="shared" si="53"/>
        <v>2.666175997609732E-3</v>
      </c>
      <c r="AE168" s="5">
        <f t="shared" si="54"/>
        <v>0.59679529551568611</v>
      </c>
      <c r="AG168">
        <v>167</v>
      </c>
    </row>
    <row r="169" spans="10:33" x14ac:dyDescent="0.3">
      <c r="J169">
        <v>68</v>
      </c>
      <c r="K169">
        <v>86</v>
      </c>
      <c r="L169" s="3">
        <v>4.8986301369863003</v>
      </c>
      <c r="M169" s="5">
        <f t="shared" si="37"/>
        <v>14.492422502470642</v>
      </c>
      <c r="N169" s="5">
        <f t="shared" si="38"/>
        <v>16.547236990991408</v>
      </c>
      <c r="O169" s="5">
        <f t="shared" si="39"/>
        <v>15.71612491717908</v>
      </c>
      <c r="P169" s="5">
        <f t="shared" si="40"/>
        <v>4.0513250804270768</v>
      </c>
      <c r="Q169" s="5">
        <f t="shared" si="41"/>
        <v>0.83111207381232788</v>
      </c>
      <c r="R169" s="5">
        <f t="shared" si="43"/>
        <v>0.69074727923662838</v>
      </c>
      <c r="S169" s="5">
        <f t="shared" si="44"/>
        <v>0.1704990998065779</v>
      </c>
      <c r="T169" s="5">
        <f t="shared" si="45"/>
        <v>0.36461925723843691</v>
      </c>
      <c r="U169" s="5">
        <v>1.2067620014891185</v>
      </c>
      <c r="V169" s="5">
        <f t="shared" si="46"/>
        <v>16.444812598439992</v>
      </c>
      <c r="W169" s="5">
        <f t="shared" si="42"/>
        <v>85.052777947892665</v>
      </c>
      <c r="X169" s="5">
        <f t="shared" si="47"/>
        <v>20.945854013025876</v>
      </c>
      <c r="Y169" s="5">
        <f t="shared" si="48"/>
        <v>18.187717440313751</v>
      </c>
      <c r="Z169" s="5">
        <f t="shared" si="49"/>
        <v>19.78103176430907</v>
      </c>
      <c r="AA169" s="5">
        <f t="shared" si="50"/>
        <v>4.0866404779929981</v>
      </c>
      <c r="AB169" s="5">
        <f t="shared" si="51"/>
        <v>1.1648222487168063</v>
      </c>
      <c r="AC169" s="5">
        <f t="shared" si="52"/>
        <v>1.3568108711056772</v>
      </c>
      <c r="AD169" s="5">
        <f t="shared" si="53"/>
        <v>0.33201131306075266</v>
      </c>
      <c r="AE169" s="5">
        <f t="shared" si="54"/>
        <v>0.83996406778212729</v>
      </c>
      <c r="AG169">
        <v>168</v>
      </c>
    </row>
    <row r="170" spans="10:33" x14ac:dyDescent="0.3">
      <c r="J170">
        <v>85</v>
      </c>
      <c r="K170">
        <v>88</v>
      </c>
      <c r="L170" s="3">
        <v>1.7616438356164399</v>
      </c>
      <c r="M170" s="5">
        <f t="shared" si="37"/>
        <v>16.439088914585774</v>
      </c>
      <c r="N170" s="5">
        <f t="shared" si="38"/>
        <v>16.761663039293719</v>
      </c>
      <c r="O170" s="5">
        <f t="shared" si="39"/>
        <v>16.746745372413148</v>
      </c>
      <c r="P170" s="5">
        <f t="shared" si="40"/>
        <v>1.6957110548271144</v>
      </c>
      <c r="Q170" s="5">
        <f t="shared" si="41"/>
        <v>1.4917666880570835E-2</v>
      </c>
      <c r="R170" s="5">
        <f t="shared" si="43"/>
        <v>2.2253678515967999E-4</v>
      </c>
      <c r="S170" s="5">
        <f t="shared" si="44"/>
        <v>1.3123508543875633E-4</v>
      </c>
      <c r="T170" s="5">
        <f t="shared" si="45"/>
        <v>0.15261399493444028</v>
      </c>
      <c r="U170" s="5">
        <v>-0.91289544635856457</v>
      </c>
      <c r="V170" s="5">
        <f t="shared" si="46"/>
        <v>16.390115086937136</v>
      </c>
      <c r="W170" s="5">
        <f t="shared" si="42"/>
        <v>84.549083227698219</v>
      </c>
      <c r="X170" s="5">
        <f t="shared" si="47"/>
        <v>20.86792308892322</v>
      </c>
      <c r="Y170" s="5">
        <f t="shared" si="48"/>
        <v>20.937697398756594</v>
      </c>
      <c r="Z170" s="5">
        <f t="shared" si="49"/>
        <v>21.328361454750301</v>
      </c>
      <c r="AA170" s="5">
        <f t="shared" si="50"/>
        <v>1.6987546703051584</v>
      </c>
      <c r="AB170" s="5">
        <f t="shared" si="51"/>
        <v>-0.46043836582708053</v>
      </c>
      <c r="AC170" s="5">
        <f t="shared" si="52"/>
        <v>0.21200348872551245</v>
      </c>
      <c r="AD170" s="5">
        <f t="shared" si="53"/>
        <v>0.12479935592314155</v>
      </c>
      <c r="AE170" s="5">
        <f t="shared" si="54"/>
        <v>0.34916036551719687</v>
      </c>
      <c r="AG170">
        <v>169</v>
      </c>
    </row>
    <row r="171" spans="10:33" x14ac:dyDescent="0.3">
      <c r="J171">
        <v>77</v>
      </c>
      <c r="K171">
        <v>90</v>
      </c>
      <c r="L171" s="3">
        <v>4.6575342465753398</v>
      </c>
      <c r="M171" s="5">
        <f t="shared" si="37"/>
        <v>15.549928774784245</v>
      </c>
      <c r="N171" s="5">
        <f t="shared" si="38"/>
        <v>16.973665961010276</v>
      </c>
      <c r="O171" s="5">
        <f t="shared" si="39"/>
        <v>16.495598231410305</v>
      </c>
      <c r="P171" s="5">
        <f t="shared" si="40"/>
        <v>3.8959397696670983</v>
      </c>
      <c r="Q171" s="5">
        <f t="shared" si="41"/>
        <v>0.4780677295999709</v>
      </c>
      <c r="R171" s="5">
        <f t="shared" si="43"/>
        <v>0.22854875408487091</v>
      </c>
      <c r="S171" s="5">
        <f t="shared" si="44"/>
        <v>5.8663318120136143E-2</v>
      </c>
      <c r="T171" s="5">
        <f t="shared" si="45"/>
        <v>0.35063457927003883</v>
      </c>
      <c r="U171" s="5">
        <v>-0.35257876729296189</v>
      </c>
      <c r="V171" s="5">
        <f t="shared" si="46"/>
        <v>16.286820811213143</v>
      </c>
      <c r="W171" s="5">
        <f t="shared" si="42"/>
        <v>83.601953845354529</v>
      </c>
      <c r="X171" s="5">
        <f t="shared" si="47"/>
        <v>20.720854204350495</v>
      </c>
      <c r="Y171" s="5">
        <f t="shared" si="48"/>
        <v>19.675557451918376</v>
      </c>
      <c r="Z171" s="5">
        <f t="shared" si="49"/>
        <v>20.896418621719942</v>
      </c>
      <c r="AA171" s="5">
        <f t="shared" si="50"/>
        <v>3.9279327113000471</v>
      </c>
      <c r="AB171" s="5">
        <f t="shared" si="51"/>
        <v>-0.17556441736944706</v>
      </c>
      <c r="AC171" s="5">
        <f t="shared" si="52"/>
        <v>3.0822864646273405E-2</v>
      </c>
      <c r="AD171" s="5">
        <f t="shared" si="53"/>
        <v>7.8470958928600915E-3</v>
      </c>
      <c r="AE171" s="5">
        <f t="shared" si="54"/>
        <v>0.80734342938295556</v>
      </c>
      <c r="AG171">
        <v>170</v>
      </c>
    </row>
    <row r="172" spans="10:33" x14ac:dyDescent="0.3">
      <c r="J172">
        <v>69</v>
      </c>
      <c r="K172">
        <v>80</v>
      </c>
      <c r="L172" s="3">
        <v>4.77534246575342</v>
      </c>
      <c r="M172" s="5">
        <f t="shared" si="37"/>
        <v>14.61324772583615</v>
      </c>
      <c r="N172" s="5">
        <f t="shared" si="38"/>
        <v>15.888543819998318</v>
      </c>
      <c r="O172" s="5">
        <f t="shared" si="39"/>
        <v>15.783524414098277</v>
      </c>
      <c r="P172" s="5">
        <f t="shared" si="40"/>
        <v>3.9723468706994693</v>
      </c>
      <c r="Q172" s="5">
        <f t="shared" si="41"/>
        <v>0.10501940590004111</v>
      </c>
      <c r="R172" s="5">
        <f t="shared" si="43"/>
        <v>1.102907561559759E-2</v>
      </c>
      <c r="S172" s="5">
        <f t="shared" si="44"/>
        <v>2.7764633791045388E-3</v>
      </c>
      <c r="T172" s="5">
        <f t="shared" si="45"/>
        <v>0.35751121836295224</v>
      </c>
      <c r="U172" s="5">
        <v>1.7759540653826669</v>
      </c>
      <c r="V172" s="5">
        <f t="shared" si="46"/>
        <v>16.845407163746593</v>
      </c>
      <c r="W172" s="5">
        <f t="shared" si="42"/>
        <v>88.787342791847848</v>
      </c>
      <c r="X172" s="5">
        <f t="shared" si="47"/>
        <v>21.517723469141188</v>
      </c>
      <c r="Y172" s="5">
        <f t="shared" si="48"/>
        <v>18.356959395425868</v>
      </c>
      <c r="Z172" s="5">
        <f t="shared" si="49"/>
        <v>19.879473651644417</v>
      </c>
      <c r="AA172" s="5">
        <f t="shared" si="50"/>
        <v>4.0059499510877652</v>
      </c>
      <c r="AB172" s="5">
        <f t="shared" si="51"/>
        <v>1.6382498174967708</v>
      </c>
      <c r="AC172" s="5">
        <f t="shared" si="52"/>
        <v>2.683862464528203</v>
      </c>
      <c r="AD172" s="5">
        <f t="shared" si="53"/>
        <v>0.66996904536948443</v>
      </c>
      <c r="AE172" s="5">
        <f t="shared" si="54"/>
        <v>0.82337901617903431</v>
      </c>
      <c r="AG172">
        <v>171</v>
      </c>
    </row>
    <row r="173" spans="10:33" x14ac:dyDescent="0.3">
      <c r="J173">
        <v>72</v>
      </c>
      <c r="K173">
        <v>83</v>
      </c>
      <c r="L173" s="3">
        <v>4.7616438356164403</v>
      </c>
      <c r="M173" s="5">
        <f t="shared" si="37"/>
        <v>14.970562748477139</v>
      </c>
      <c r="N173" s="5">
        <f t="shared" si="38"/>
        <v>16.220867158288598</v>
      </c>
      <c r="O173" s="5">
        <f t="shared" si="39"/>
        <v>16.060445285104642</v>
      </c>
      <c r="P173" s="5">
        <f t="shared" si="40"/>
        <v>3.9635096952465778</v>
      </c>
      <c r="Q173" s="5">
        <f t="shared" si="41"/>
        <v>0.16042187318395662</v>
      </c>
      <c r="R173" s="5">
        <f t="shared" si="43"/>
        <v>2.5735177395849459E-2</v>
      </c>
      <c r="S173" s="5">
        <f t="shared" si="44"/>
        <v>6.4930274869047398E-3</v>
      </c>
      <c r="T173" s="5">
        <f t="shared" si="45"/>
        <v>0.35671587257219201</v>
      </c>
      <c r="U173" s="5">
        <v>1.9478425657379719</v>
      </c>
      <c r="V173" s="5">
        <f t="shared" si="46"/>
        <v>17.223807808448587</v>
      </c>
      <c r="W173" s="5">
        <f t="shared" si="42"/>
        <v>92.388696664042214</v>
      </c>
      <c r="X173" s="5">
        <f t="shared" si="47"/>
        <v>22.059693885085796</v>
      </c>
      <c r="Y173" s="5">
        <f t="shared" si="48"/>
        <v>18.858601205555164</v>
      </c>
      <c r="Z173" s="5">
        <f t="shared" si="49"/>
        <v>20.273175110851476</v>
      </c>
      <c r="AA173" s="5">
        <f t="shared" si="50"/>
        <v>3.9969242244375764</v>
      </c>
      <c r="AB173" s="5">
        <f t="shared" si="51"/>
        <v>1.7865187742343203</v>
      </c>
      <c r="AC173" s="5">
        <f t="shared" si="52"/>
        <v>3.191649330691698</v>
      </c>
      <c r="AD173" s="5">
        <f t="shared" si="53"/>
        <v>0.7985263546348087</v>
      </c>
      <c r="AE173" s="5">
        <f t="shared" si="54"/>
        <v>0.82152387719320763</v>
      </c>
      <c r="AG173">
        <v>172</v>
      </c>
    </row>
    <row r="174" spans="10:33" x14ac:dyDescent="0.3">
      <c r="J174">
        <v>77</v>
      </c>
      <c r="K174">
        <v>77</v>
      </c>
      <c r="L174" s="3">
        <v>0.79178082191780796</v>
      </c>
      <c r="M174" s="5">
        <f t="shared" si="37"/>
        <v>15.549928774784245</v>
      </c>
      <c r="N174" s="5">
        <f t="shared" si="38"/>
        <v>15.549928774784245</v>
      </c>
      <c r="O174" s="5">
        <f t="shared" si="39"/>
        <v>15.727038891534159</v>
      </c>
      <c r="P174" s="5">
        <f t="shared" si="40"/>
        <v>0.80015166213407918</v>
      </c>
      <c r="Q174" s="5">
        <f t="shared" si="41"/>
        <v>-0.17711011674991362</v>
      </c>
      <c r="R174" s="5">
        <f t="shared" si="43"/>
        <v>3.1367993455168032E-2</v>
      </c>
      <c r="S174" s="5">
        <f t="shared" si="44"/>
        <v>3.920255988909236E-2</v>
      </c>
      <c r="T174" s="5">
        <f t="shared" si="45"/>
        <v>7.2013649592067117E-2</v>
      </c>
      <c r="U174" s="5">
        <v>-0.45346236895720754</v>
      </c>
      <c r="V174" s="5">
        <f t="shared" si="46"/>
        <v>15.605350636619001</v>
      </c>
      <c r="W174" s="5">
        <f t="shared" si="42"/>
        <v>77.487092759575262</v>
      </c>
      <c r="X174" s="5">
        <f t="shared" si="47"/>
        <v>19.753934954094795</v>
      </c>
      <c r="Y174" s="5">
        <f t="shared" si="48"/>
        <v>19.675557451918376</v>
      </c>
      <c r="Z174" s="5">
        <f t="shared" si="49"/>
        <v>19.903168081851558</v>
      </c>
      <c r="AA174" s="5">
        <f t="shared" si="50"/>
        <v>0.79975284232104249</v>
      </c>
      <c r="AB174" s="5">
        <f t="shared" si="51"/>
        <v>-0.14923312775676223</v>
      </c>
      <c r="AC174" s="5">
        <f t="shared" si="52"/>
        <v>2.2270526420066116E-2</v>
      </c>
      <c r="AD174" s="5">
        <f t="shared" si="53"/>
        <v>2.7846761201163851E-2</v>
      </c>
      <c r="AE174" s="5">
        <f t="shared" si="54"/>
        <v>0.16438041326948655</v>
      </c>
      <c r="AG174">
        <v>173</v>
      </c>
    </row>
    <row r="175" spans="10:33" x14ac:dyDescent="0.3">
      <c r="J175">
        <v>63</v>
      </c>
      <c r="K175">
        <v>66</v>
      </c>
      <c r="L175" s="3">
        <v>2.8712328767123299</v>
      </c>
      <c r="M175" s="5">
        <f t="shared" si="37"/>
        <v>13.874507866387544</v>
      </c>
      <c r="N175" s="5">
        <f t="shared" si="38"/>
        <v>14.248076809271922</v>
      </c>
      <c r="O175" s="5">
        <f t="shared" si="39"/>
        <v>14.713353524084981</v>
      </c>
      <c r="P175" s="5">
        <f t="shared" si="40"/>
        <v>2.6167516696926794</v>
      </c>
      <c r="Q175" s="5">
        <f t="shared" si="41"/>
        <v>-0.46527671481305966</v>
      </c>
      <c r="R175" s="5">
        <f t="shared" si="43"/>
        <v>0.21648242134723325</v>
      </c>
      <c r="S175" s="5">
        <f t="shared" si="44"/>
        <v>8.2729448061327773E-2</v>
      </c>
      <c r="T175" s="5">
        <f t="shared" si="45"/>
        <v>0.23550765027234113</v>
      </c>
      <c r="U175" s="5">
        <v>-1.0252190741032656</v>
      </c>
      <c r="V175" s="5">
        <f t="shared" si="46"/>
        <v>14.215823622163336</v>
      </c>
      <c r="W175" s="5">
        <f t="shared" si="42"/>
        <v>65.738233936277595</v>
      </c>
      <c r="X175" s="5">
        <f t="shared" si="47"/>
        <v>17.80102654980065</v>
      </c>
      <c r="Y175" s="5">
        <f t="shared" si="48"/>
        <v>17.325309498563517</v>
      </c>
      <c r="Z175" s="5">
        <f t="shared" si="49"/>
        <v>18.417857777406631</v>
      </c>
      <c r="AA175" s="5">
        <f t="shared" si="50"/>
        <v>2.6280820631288462</v>
      </c>
      <c r="AB175" s="5">
        <f t="shared" si="51"/>
        <v>-0.61683122760598152</v>
      </c>
      <c r="AC175" s="5">
        <f t="shared" si="52"/>
        <v>0.38048076334990216</v>
      </c>
      <c r="AD175" s="5">
        <f t="shared" si="53"/>
        <v>0.14477506950331803</v>
      </c>
      <c r="AE175" s="5">
        <f t="shared" si="54"/>
        <v>0.54017340456018781</v>
      </c>
      <c r="AG175">
        <v>174</v>
      </c>
    </row>
    <row r="176" spans="10:33" x14ac:dyDescent="0.3">
      <c r="J176">
        <v>76</v>
      </c>
      <c r="K176">
        <v>86</v>
      </c>
      <c r="L176" s="3">
        <v>3.8273972602739699</v>
      </c>
      <c r="M176" s="5">
        <f t="shared" si="37"/>
        <v>15.435595774162696</v>
      </c>
      <c r="N176" s="5">
        <f t="shared" si="38"/>
        <v>16.547236990991408</v>
      </c>
      <c r="O176" s="5">
        <f t="shared" si="39"/>
        <v>16.249203632908134</v>
      </c>
      <c r="P176" s="5">
        <f t="shared" si="40"/>
        <v>3.3305430530184048</v>
      </c>
      <c r="Q176" s="5">
        <f t="shared" si="41"/>
        <v>0.29803335808327347</v>
      </c>
      <c r="R176" s="5">
        <f t="shared" si="43"/>
        <v>8.8823882530392709E-2</v>
      </c>
      <c r="S176" s="5">
        <f t="shared" si="44"/>
        <v>2.6669489364472679E-2</v>
      </c>
      <c r="T176" s="5">
        <f t="shared" si="45"/>
        <v>0.2997488747716564</v>
      </c>
      <c r="U176" s="5">
        <v>-1.3740587343671351</v>
      </c>
      <c r="V176" s="5">
        <f t="shared" si="46"/>
        <v>15.496915730690766</v>
      </c>
      <c r="W176" s="5">
        <f t="shared" si="42"/>
        <v>76.535515021723498</v>
      </c>
      <c r="X176" s="5">
        <f t="shared" si="47"/>
        <v>19.600623415328062</v>
      </c>
      <c r="Y176" s="5">
        <f t="shared" si="48"/>
        <v>19.513992692577954</v>
      </c>
      <c r="Z176" s="5">
        <f t="shared" si="49"/>
        <v>20.564615960559117</v>
      </c>
      <c r="AA176" s="5">
        <f t="shared" si="50"/>
        <v>3.3519864551284457</v>
      </c>
      <c r="AB176" s="5">
        <f t="shared" si="51"/>
        <v>-0.96399254523105427</v>
      </c>
      <c r="AC176" s="5">
        <f t="shared" si="52"/>
        <v>0.92928162726104624</v>
      </c>
      <c r="AD176" s="5">
        <f t="shared" si="53"/>
        <v>0.27723310929233358</v>
      </c>
      <c r="AE176" s="5">
        <f t="shared" si="54"/>
        <v>0.68896400188915918</v>
      </c>
      <c r="AG176">
        <v>175</v>
      </c>
    </row>
    <row r="177" spans="10:33" x14ac:dyDescent="0.3">
      <c r="J177">
        <v>101</v>
      </c>
      <c r="K177">
        <v>117</v>
      </c>
      <c r="L177" s="3">
        <v>2.7808219178082201</v>
      </c>
      <c r="M177" s="5">
        <f t="shared" si="37"/>
        <v>18.09975124224178</v>
      </c>
      <c r="N177" s="5">
        <f t="shared" si="38"/>
        <v>19.633307652783937</v>
      </c>
      <c r="O177" s="5">
        <f t="shared" si="39"/>
        <v>18.35235452249993</v>
      </c>
      <c r="P177" s="5">
        <f t="shared" si="40"/>
        <v>2.5455645859926723</v>
      </c>
      <c r="Q177" s="5">
        <f t="shared" si="41"/>
        <v>1.2809531302840078</v>
      </c>
      <c r="R177" s="5">
        <f t="shared" si="43"/>
        <v>1.6408409219843982</v>
      </c>
      <c r="S177" s="5">
        <f t="shared" si="44"/>
        <v>0.644588210809247</v>
      </c>
      <c r="T177" s="5">
        <f t="shared" si="45"/>
        <v>0.22910081273934049</v>
      </c>
      <c r="U177" s="5">
        <v>-1.4492388356398593</v>
      </c>
      <c r="V177" s="5">
        <f t="shared" si="46"/>
        <v>17.65868393804675</v>
      </c>
      <c r="W177" s="5">
        <f t="shared" si="42"/>
        <v>96.615963544004316</v>
      </c>
      <c r="X177" s="5">
        <f t="shared" si="47"/>
        <v>22.684654733793359</v>
      </c>
      <c r="Y177" s="5">
        <f t="shared" si="48"/>
        <v>23.320768570355273</v>
      </c>
      <c r="Z177" s="5">
        <f t="shared" si="49"/>
        <v>23.620014174137495</v>
      </c>
      <c r="AA177" s="5">
        <f t="shared" si="50"/>
        <v>2.5560699609513202</v>
      </c>
      <c r="AB177" s="5">
        <f t="shared" si="51"/>
        <v>-0.93535944034413632</v>
      </c>
      <c r="AC177" s="5">
        <f t="shared" si="52"/>
        <v>0.87489728264089595</v>
      </c>
      <c r="AD177" s="5">
        <f t="shared" si="53"/>
        <v>0.34228221293100913</v>
      </c>
      <c r="AE177" s="5">
        <f t="shared" si="54"/>
        <v>0.52537210784707866</v>
      </c>
      <c r="AG177">
        <v>176</v>
      </c>
    </row>
    <row r="178" spans="10:33" x14ac:dyDescent="0.3">
      <c r="J178">
        <v>84</v>
      </c>
      <c r="K178">
        <v>108</v>
      </c>
      <c r="L178" s="3">
        <v>4.7671232876712297</v>
      </c>
      <c r="M178" s="5">
        <f t="shared" si="37"/>
        <v>16.330302779823359</v>
      </c>
      <c r="N178" s="5">
        <f t="shared" si="38"/>
        <v>18.784609690826528</v>
      </c>
      <c r="O178" s="5">
        <f t="shared" si="39"/>
        <v>17.126336492603816</v>
      </c>
      <c r="P178" s="5">
        <f t="shared" si="40"/>
        <v>3.9670460557588809</v>
      </c>
      <c r="Q178" s="5">
        <f t="shared" si="41"/>
        <v>1.6582731982227124</v>
      </c>
      <c r="R178" s="5">
        <f t="shared" si="43"/>
        <v>2.7498699999437832</v>
      </c>
      <c r="S178" s="5">
        <f t="shared" si="44"/>
        <v>0.69317823924727373</v>
      </c>
      <c r="T178" s="5">
        <f t="shared" si="45"/>
        <v>0.35703414501829928</v>
      </c>
      <c r="U178" s="5">
        <v>-1.9478892698245358</v>
      </c>
      <c r="V178" s="5">
        <f t="shared" si="46"/>
        <v>15.962427184975319</v>
      </c>
      <c r="W178" s="5">
        <f t="shared" si="42"/>
        <v>80.662197593885082</v>
      </c>
      <c r="X178" s="5">
        <f t="shared" si="47"/>
        <v>20.259851038771139</v>
      </c>
      <c r="Y178" s="5">
        <f t="shared" si="48"/>
        <v>20.782747097403661</v>
      </c>
      <c r="Z178" s="5">
        <f t="shared" si="49"/>
        <v>21.799212604768449</v>
      </c>
      <c r="AA178" s="5">
        <f t="shared" si="50"/>
        <v>4.000535963981152</v>
      </c>
      <c r="AB178" s="5">
        <f t="shared" si="51"/>
        <v>-1.5393615659973108</v>
      </c>
      <c r="AC178" s="5">
        <f t="shared" si="52"/>
        <v>2.369634030869693</v>
      </c>
      <c r="AD178" s="5">
        <f t="shared" si="53"/>
        <v>0.59232914094628974</v>
      </c>
      <c r="AE178" s="5">
        <f t="shared" si="54"/>
        <v>0.822266230589629</v>
      </c>
      <c r="AG178">
        <v>177</v>
      </c>
    </row>
    <row r="179" spans="10:33" x14ac:dyDescent="0.3">
      <c r="J179">
        <v>80</v>
      </c>
      <c r="K179">
        <v>98</v>
      </c>
      <c r="L179" s="3">
        <v>1.75342465753425</v>
      </c>
      <c r="M179" s="5">
        <f t="shared" si="37"/>
        <v>15.888543819998318</v>
      </c>
      <c r="N179" s="5">
        <f t="shared" si="38"/>
        <v>17.798989873223331</v>
      </c>
      <c r="O179" s="5">
        <f t="shared" si="39"/>
        <v>16.242182486585325</v>
      </c>
      <c r="P179" s="5">
        <f t="shared" si="40"/>
        <v>1.688489822410393</v>
      </c>
      <c r="Q179" s="5">
        <f t="shared" si="41"/>
        <v>1.5568073866380061</v>
      </c>
      <c r="R179" s="5">
        <f t="shared" si="43"/>
        <v>2.4236492390906581</v>
      </c>
      <c r="S179" s="5">
        <f t="shared" si="44"/>
        <v>1.4353946389980561</v>
      </c>
      <c r="T179" s="5">
        <f t="shared" si="45"/>
        <v>0.15196408401693537</v>
      </c>
      <c r="U179" s="5">
        <v>0.15158659841050859</v>
      </c>
      <c r="V179" s="5">
        <f t="shared" si="46"/>
        <v>16.301274839906064</v>
      </c>
      <c r="W179" s="5">
        <f t="shared" si="42"/>
        <v>83.734165191444689</v>
      </c>
      <c r="X179" s="5">
        <f t="shared" si="47"/>
        <v>20.741425686909167</v>
      </c>
      <c r="Y179" s="5">
        <f t="shared" si="48"/>
        <v>20.155038330960835</v>
      </c>
      <c r="Z179" s="5">
        <f t="shared" si="49"/>
        <v>20.608172964493939</v>
      </c>
      <c r="AA179" s="5">
        <f t="shared" si="50"/>
        <v>1.6914881730487425</v>
      </c>
      <c r="AB179" s="5">
        <f t="shared" si="51"/>
        <v>0.13325272241522867</v>
      </c>
      <c r="AC179" s="5">
        <f t="shared" si="52"/>
        <v>1.7756288031069985E-2</v>
      </c>
      <c r="AD179" s="5">
        <f t="shared" si="53"/>
        <v>1.0497435520974414E-2</v>
      </c>
      <c r="AE179" s="5">
        <f t="shared" si="54"/>
        <v>0.34766681681211864</v>
      </c>
      <c r="AG179">
        <v>178</v>
      </c>
    </row>
    <row r="180" spans="10:33" x14ac:dyDescent="0.3">
      <c r="J180">
        <v>93</v>
      </c>
      <c r="K180">
        <v>123</v>
      </c>
      <c r="L180" s="3">
        <v>3.7698630136986302</v>
      </c>
      <c r="M180" s="5">
        <f t="shared" si="37"/>
        <v>17.28730152198591</v>
      </c>
      <c r="N180" s="5">
        <f t="shared" si="38"/>
        <v>20.181073012818835</v>
      </c>
      <c r="O180" s="5">
        <f t="shared" si="39"/>
        <v>17.764253460488426</v>
      </c>
      <c r="P180" s="5">
        <f t="shared" si="40"/>
        <v>3.2895440340275286</v>
      </c>
      <c r="Q180" s="5">
        <f t="shared" si="41"/>
        <v>2.4168195523304092</v>
      </c>
      <c r="R180" s="5">
        <f t="shared" si="43"/>
        <v>5.8410167485265596</v>
      </c>
      <c r="S180" s="5">
        <f t="shared" si="44"/>
        <v>1.775631117293528</v>
      </c>
      <c r="T180" s="5">
        <f t="shared" si="45"/>
        <v>0.29605896306247759</v>
      </c>
      <c r="U180" s="5">
        <v>-0.10954843224271839</v>
      </c>
      <c r="V180" s="5">
        <f t="shared" si="46"/>
        <v>17.704646733741999</v>
      </c>
      <c r="W180" s="5">
        <f t="shared" si="42"/>
        <v>97.068275725392311</v>
      </c>
      <c r="X180" s="5">
        <f t="shared" si="47"/>
        <v>22.750837663242521</v>
      </c>
      <c r="Y180" s="5">
        <f t="shared" si="48"/>
        <v>22.150801474770461</v>
      </c>
      <c r="Z180" s="5">
        <f t="shared" si="49"/>
        <v>22.743747294049413</v>
      </c>
      <c r="AA180" s="5">
        <f t="shared" si="50"/>
        <v>3.3103126735989794</v>
      </c>
      <c r="AB180" s="5">
        <f t="shared" si="51"/>
        <v>7.0903691931079038E-3</v>
      </c>
      <c r="AC180" s="5">
        <f t="shared" si="52"/>
        <v>5.0273335294573625E-5</v>
      </c>
      <c r="AD180" s="5">
        <f t="shared" si="53"/>
        <v>1.5186884216564456E-5</v>
      </c>
      <c r="AE180" s="5">
        <f t="shared" si="54"/>
        <v>0.68039841378767163</v>
      </c>
      <c r="AG180">
        <v>179</v>
      </c>
    </row>
    <row r="181" spans="10:33" x14ac:dyDescent="0.3">
      <c r="J181">
        <v>67</v>
      </c>
      <c r="K181">
        <v>71</v>
      </c>
      <c r="L181" s="3">
        <v>1.93150684931507</v>
      </c>
      <c r="M181" s="5">
        <f t="shared" si="37"/>
        <v>14.370705543744901</v>
      </c>
      <c r="N181" s="5">
        <f t="shared" si="38"/>
        <v>14.852299546352718</v>
      </c>
      <c r="O181" s="5">
        <f t="shared" si="39"/>
        <v>14.901681567413496</v>
      </c>
      <c r="P181" s="5">
        <f t="shared" si="40"/>
        <v>1.8435947216733244</v>
      </c>
      <c r="Q181" s="5">
        <f t="shared" si="41"/>
        <v>-4.9382021060777603E-2</v>
      </c>
      <c r="R181" s="5">
        <f t="shared" si="43"/>
        <v>2.4385840040470827E-3</v>
      </c>
      <c r="S181" s="5">
        <f t="shared" si="44"/>
        <v>1.3227332316474202E-3</v>
      </c>
      <c r="T181" s="5">
        <f t="shared" si="45"/>
        <v>0.1659235249505992</v>
      </c>
      <c r="U181" s="5">
        <v>-0.49071278360965176</v>
      </c>
      <c r="V181" s="5">
        <f t="shared" si="46"/>
        <v>14.701796038028592</v>
      </c>
      <c r="W181" s="5">
        <f t="shared" si="42"/>
        <v>69.737497723976873</v>
      </c>
      <c r="X181" s="5">
        <f t="shared" si="47"/>
        <v>18.481115292359959</v>
      </c>
      <c r="Y181" s="5">
        <f t="shared" si="48"/>
        <v>18.017426198611386</v>
      </c>
      <c r="Z181" s="5">
        <f t="shared" si="49"/>
        <v>18.706825561943475</v>
      </c>
      <c r="AA181" s="5">
        <f t="shared" si="50"/>
        <v>1.8476305611868749</v>
      </c>
      <c r="AB181" s="5">
        <f t="shared" si="51"/>
        <v>-0.22571026958351581</v>
      </c>
      <c r="AC181" s="5">
        <f t="shared" si="52"/>
        <v>5.0945125795463383E-2</v>
      </c>
      <c r="AD181" s="5">
        <f t="shared" si="53"/>
        <v>2.7573221002978768E-2</v>
      </c>
      <c r="AE181" s="5">
        <f t="shared" si="54"/>
        <v>0.37976016982420768</v>
      </c>
      <c r="AG181">
        <v>180</v>
      </c>
    </row>
    <row r="182" spans="10:33" x14ac:dyDescent="0.3">
      <c r="J182">
        <v>83</v>
      </c>
      <c r="K182">
        <v>91</v>
      </c>
      <c r="L182" s="3">
        <v>2.8575342465753399</v>
      </c>
      <c r="M182" s="5">
        <f t="shared" si="37"/>
        <v>16.220867158288598</v>
      </c>
      <c r="N182" s="5">
        <f t="shared" si="38"/>
        <v>17.078784028338912</v>
      </c>
      <c r="O182" s="5">
        <f t="shared" si="39"/>
        <v>16.736101855039269</v>
      </c>
      <c r="P182" s="5">
        <f t="shared" si="40"/>
        <v>2.606008142903216</v>
      </c>
      <c r="Q182" s="5">
        <f t="shared" si="41"/>
        <v>0.34268217329964301</v>
      </c>
      <c r="R182" s="5">
        <f t="shared" si="43"/>
        <v>0.11743107189736657</v>
      </c>
      <c r="S182" s="5">
        <f t="shared" si="44"/>
        <v>4.5061667292621281E-2</v>
      </c>
      <c r="T182" s="5">
        <f t="shared" si="45"/>
        <v>0.23454073286128943</v>
      </c>
      <c r="U182" s="5">
        <v>-0.53165884909914274</v>
      </c>
      <c r="V182" s="5">
        <f t="shared" si="46"/>
        <v>16.478622634499558</v>
      </c>
      <c r="W182" s="5">
        <f t="shared" si="42"/>
        <v>85.364873617059843</v>
      </c>
      <c r="X182" s="5">
        <f t="shared" si="47"/>
        <v>20.994043699075917</v>
      </c>
      <c r="Y182" s="5">
        <f t="shared" si="48"/>
        <v>20.627019572931491</v>
      </c>
      <c r="Z182" s="5">
        <f t="shared" si="49"/>
        <v>21.28474875025509</v>
      </c>
      <c r="AA182" s="5">
        <f t="shared" si="50"/>
        <v>2.6172119633783906</v>
      </c>
      <c r="AB182" s="5">
        <f t="shared" si="51"/>
        <v>-0.29070505117917378</v>
      </c>
      <c r="AC182" s="5">
        <f t="shared" si="52"/>
        <v>8.4509426781086042E-2</v>
      </c>
      <c r="AD182" s="5">
        <f t="shared" si="53"/>
        <v>3.2289867218854622E-2</v>
      </c>
      <c r="AE182" s="5">
        <f t="shared" si="54"/>
        <v>0.53793917493985333</v>
      </c>
      <c r="AG182">
        <v>181</v>
      </c>
    </row>
    <row r="183" spans="10:33" x14ac:dyDescent="0.3">
      <c r="J183">
        <v>81</v>
      </c>
      <c r="K183">
        <v>82</v>
      </c>
      <c r="L183" s="3">
        <v>0.76986301369862997</v>
      </c>
      <c r="M183" s="5">
        <f t="shared" si="37"/>
        <v>16</v>
      </c>
      <c r="N183" s="5">
        <f t="shared" si="38"/>
        <v>16.110770276274835</v>
      </c>
      <c r="O183" s="5">
        <f t="shared" si="39"/>
        <v>16.154877158121721</v>
      </c>
      <c r="P183" s="5">
        <f t="shared" si="40"/>
        <v>0.77886559670891831</v>
      </c>
      <c r="Q183" s="5">
        <f t="shared" si="41"/>
        <v>-4.4106881846886381E-2</v>
      </c>
      <c r="R183" s="5">
        <f t="shared" si="43"/>
        <v>1.9454170262551953E-3</v>
      </c>
      <c r="S183" s="5">
        <f t="shared" si="44"/>
        <v>2.4977570385385076E-3</v>
      </c>
      <c r="T183" s="5">
        <f t="shared" si="45"/>
        <v>7.0097903703802644E-2</v>
      </c>
      <c r="U183" s="5">
        <v>0.69827024277888416</v>
      </c>
      <c r="V183" s="5">
        <f t="shared" si="46"/>
        <v>16.339751248396254</v>
      </c>
      <c r="W183" s="5">
        <f t="shared" si="42"/>
        <v>84.086618963262993</v>
      </c>
      <c r="X183" s="5">
        <f t="shared" si="47"/>
        <v>20.796199289125237</v>
      </c>
      <c r="Y183" s="5">
        <f t="shared" si="48"/>
        <v>20.313179123974734</v>
      </c>
      <c r="Z183" s="5">
        <f t="shared" si="49"/>
        <v>20.511084314380579</v>
      </c>
      <c r="AA183" s="5">
        <f t="shared" si="50"/>
        <v>0.77843637194932891</v>
      </c>
      <c r="AB183" s="5">
        <f t="shared" si="51"/>
        <v>0.28511497474465841</v>
      </c>
      <c r="AC183" s="5">
        <f t="shared" si="52"/>
        <v>8.129054882364721E-2</v>
      </c>
      <c r="AD183" s="5">
        <f t="shared" si="53"/>
        <v>0.10442799405696153</v>
      </c>
      <c r="AE183" s="5">
        <f t="shared" si="54"/>
        <v>0.15999904689762134</v>
      </c>
      <c r="AG183">
        <v>182</v>
      </c>
    </row>
    <row r="184" spans="10:33" x14ac:dyDescent="0.3">
      <c r="J184">
        <v>60</v>
      </c>
      <c r="K184">
        <v>72</v>
      </c>
      <c r="L184" s="3">
        <v>2.0109589041095899</v>
      </c>
      <c r="M184" s="5">
        <f t="shared" si="37"/>
        <v>13.491933384829668</v>
      </c>
      <c r="N184" s="5">
        <f t="shared" si="38"/>
        <v>14.970562748477139</v>
      </c>
      <c r="O184" s="5">
        <f t="shared" si="39"/>
        <v>14.12977057076726</v>
      </c>
      <c r="P184" s="5">
        <f t="shared" si="40"/>
        <v>1.9118864942653342</v>
      </c>
      <c r="Q184" s="5">
        <f t="shared" si="41"/>
        <v>0.84079217770987924</v>
      </c>
      <c r="R184" s="5">
        <f t="shared" si="43"/>
        <v>0.70693148609812118</v>
      </c>
      <c r="S184" s="5">
        <f t="shared" si="44"/>
        <v>0.36975599138262039</v>
      </c>
      <c r="T184" s="5">
        <f t="shared" si="45"/>
        <v>0.17206978448388008</v>
      </c>
      <c r="U184" s="5">
        <v>-0.37020126715046653</v>
      </c>
      <c r="V184" s="5">
        <f t="shared" si="46"/>
        <v>13.976206290602315</v>
      </c>
      <c r="W184" s="5">
        <f t="shared" si="42"/>
        <v>63.809791859970247</v>
      </c>
      <c r="X184" s="5">
        <f t="shared" si="47"/>
        <v>17.466885156152898</v>
      </c>
      <c r="Y184" s="5">
        <f t="shared" si="48"/>
        <v>16.794023898536061</v>
      </c>
      <c r="Z184" s="5">
        <f t="shared" si="49"/>
        <v>17.624824517010278</v>
      </c>
      <c r="AA184" s="5">
        <f t="shared" si="50"/>
        <v>1.916422918692501</v>
      </c>
      <c r="AB184" s="5">
        <f t="shared" si="51"/>
        <v>-0.15793936085738025</v>
      </c>
      <c r="AC184" s="5">
        <f t="shared" si="52"/>
        <v>2.4944841708037777E-2</v>
      </c>
      <c r="AD184" s="5">
        <f t="shared" si="53"/>
        <v>1.3016355348670454E-2</v>
      </c>
      <c r="AE184" s="5">
        <f t="shared" si="54"/>
        <v>0.39389968338159459</v>
      </c>
      <c r="AG184">
        <v>183</v>
      </c>
    </row>
    <row r="185" spans="10:33" x14ac:dyDescent="0.3">
      <c r="J185">
        <v>107</v>
      </c>
      <c r="K185">
        <v>137</v>
      </c>
      <c r="L185" s="3">
        <v>2.63561643835616</v>
      </c>
      <c r="M185" s="5">
        <f t="shared" si="37"/>
        <v>18.688160865577203</v>
      </c>
      <c r="N185" s="5">
        <f t="shared" si="38"/>
        <v>21.409399821439251</v>
      </c>
      <c r="O185" s="5">
        <f t="shared" si="39"/>
        <v>18.854042396759507</v>
      </c>
      <c r="P185" s="5">
        <f t="shared" si="40"/>
        <v>2.4298430272562084</v>
      </c>
      <c r="Q185" s="5">
        <f t="shared" si="41"/>
        <v>2.5553574246797446</v>
      </c>
      <c r="R185" s="5">
        <f t="shared" si="43"/>
        <v>6.5298515678658964</v>
      </c>
      <c r="S185" s="5">
        <f t="shared" si="44"/>
        <v>2.6873553125114586</v>
      </c>
      <c r="T185" s="5">
        <f t="shared" si="45"/>
        <v>0.21868587245305873</v>
      </c>
      <c r="U185" s="5">
        <v>2.3107004718546995</v>
      </c>
      <c r="V185" s="5">
        <f t="shared" si="46"/>
        <v>19.934615160684839</v>
      </c>
      <c r="W185" s="5">
        <f t="shared" si="42"/>
        <v>120.28183556183629</v>
      </c>
      <c r="X185" s="5">
        <f t="shared" si="47"/>
        <v>25.990522851768695</v>
      </c>
      <c r="Y185" s="5">
        <f t="shared" si="48"/>
        <v>24.172846213696033</v>
      </c>
      <c r="Z185" s="5">
        <f t="shared" si="49"/>
        <v>24.354563986786367</v>
      </c>
      <c r="AA185" s="5">
        <f t="shared" si="50"/>
        <v>2.4390753726882624</v>
      </c>
      <c r="AB185" s="5">
        <f t="shared" si="51"/>
        <v>1.635958864982328</v>
      </c>
      <c r="AC185" s="5">
        <f t="shared" si="52"/>
        <v>2.6763614079142668</v>
      </c>
      <c r="AD185" s="5">
        <f t="shared" si="53"/>
        <v>1.0972852409085154</v>
      </c>
      <c r="AE185" s="5">
        <f t="shared" si="54"/>
        <v>0.50132515514959164</v>
      </c>
      <c r="AG185">
        <v>184</v>
      </c>
    </row>
    <row r="186" spans="10:33" x14ac:dyDescent="0.3">
      <c r="J186">
        <v>70</v>
      </c>
      <c r="K186">
        <v>96</v>
      </c>
      <c r="L186" s="3">
        <v>5.7945205479452104</v>
      </c>
      <c r="M186" s="5">
        <f t="shared" si="37"/>
        <v>14.733200530681511</v>
      </c>
      <c r="N186" s="5">
        <f t="shared" si="38"/>
        <v>17.595917942265423</v>
      </c>
      <c r="O186" s="5">
        <f t="shared" si="39"/>
        <v>16.087397246331705</v>
      </c>
      <c r="P186" s="5">
        <f t="shared" si="40"/>
        <v>4.5961900092864347</v>
      </c>
      <c r="Q186" s="5">
        <f t="shared" si="41"/>
        <v>1.5085206959337185</v>
      </c>
      <c r="R186" s="5">
        <f t="shared" si="43"/>
        <v>2.2756346900603504</v>
      </c>
      <c r="S186" s="5">
        <f t="shared" si="44"/>
        <v>0.49511327544390316</v>
      </c>
      <c r="T186" s="5">
        <f t="shared" si="45"/>
        <v>0.41365710083577911</v>
      </c>
      <c r="U186" s="5">
        <v>1.3196172138575712</v>
      </c>
      <c r="V186" s="5">
        <f t="shared" si="46"/>
        <v>16.936124628760151</v>
      </c>
      <c r="W186" s="5">
        <f t="shared" si="42"/>
        <v>89.644203988984188</v>
      </c>
      <c r="X186" s="5">
        <f t="shared" si="47"/>
        <v>21.647498228968026</v>
      </c>
      <c r="Y186" s="5">
        <f t="shared" si="48"/>
        <v>18.5251735980092</v>
      </c>
      <c r="Z186" s="5">
        <f t="shared" si="49"/>
        <v>20.287707651697986</v>
      </c>
      <c r="AA186" s="5">
        <f t="shared" si="50"/>
        <v>4.6447025393121537</v>
      </c>
      <c r="AB186" s="5">
        <f t="shared" si="51"/>
        <v>1.35979057727004</v>
      </c>
      <c r="AC186" s="5">
        <f t="shared" si="52"/>
        <v>1.8490304140323888</v>
      </c>
      <c r="AD186" s="5">
        <f t="shared" si="53"/>
        <v>0.39809447394799508</v>
      </c>
      <c r="AE186" s="5">
        <f t="shared" si="54"/>
        <v>0.95466759544128832</v>
      </c>
      <c r="AG186">
        <v>185</v>
      </c>
    </row>
    <row r="187" spans="10:33" x14ac:dyDescent="0.3">
      <c r="J187">
        <v>80</v>
      </c>
      <c r="K187">
        <v>83</v>
      </c>
      <c r="L187" s="3">
        <v>1</v>
      </c>
      <c r="M187" s="5">
        <f t="shared" si="37"/>
        <v>15.888543819998318</v>
      </c>
      <c r="N187" s="5">
        <f t="shared" si="38"/>
        <v>16.220867158288598</v>
      </c>
      <c r="O187" s="5">
        <f t="shared" si="39"/>
        <v>16.0941166289984</v>
      </c>
      <c r="P187" s="5">
        <f t="shared" si="40"/>
        <v>1</v>
      </c>
      <c r="Q187" s="5">
        <f t="shared" si="41"/>
        <v>0.1267505292901987</v>
      </c>
      <c r="R187" s="5">
        <f t="shared" si="43"/>
        <v>1.606569667534552E-2</v>
      </c>
      <c r="S187" s="5">
        <f t="shared" si="44"/>
        <v>1.606569667534552E-2</v>
      </c>
      <c r="T187" s="5">
        <f t="shared" si="45"/>
        <v>0.09</v>
      </c>
      <c r="U187" s="5">
        <v>1.6707393062865503</v>
      </c>
      <c r="V187" s="5">
        <f t="shared" si="46"/>
        <v>16.595338420884364</v>
      </c>
      <c r="W187" s="5">
        <f t="shared" si="42"/>
        <v>86.446652746804546</v>
      </c>
      <c r="X187" s="5">
        <f t="shared" si="47"/>
        <v>21.160507461809253</v>
      </c>
      <c r="Y187" s="5">
        <f t="shared" si="48"/>
        <v>20.155038330960835</v>
      </c>
      <c r="Z187" s="5">
        <f t="shared" si="49"/>
        <v>20.418209711407961</v>
      </c>
      <c r="AA187" s="5">
        <f t="shared" si="50"/>
        <v>1</v>
      </c>
      <c r="AB187" s="5">
        <f t="shared" si="51"/>
        <v>0.74229775040129198</v>
      </c>
      <c r="AC187" s="5">
        <f t="shared" si="52"/>
        <v>0.55100595025081878</v>
      </c>
      <c r="AD187" s="5">
        <f t="shared" si="53"/>
        <v>0.55100595025081878</v>
      </c>
      <c r="AE187" s="5">
        <f t="shared" si="54"/>
        <v>0.20553901726991275</v>
      </c>
      <c r="AG187">
        <v>186</v>
      </c>
    </row>
    <row r="188" spans="10:33" x14ac:dyDescent="0.3">
      <c r="J188">
        <v>78</v>
      </c>
      <c r="K188">
        <v>93</v>
      </c>
      <c r="L188" s="3">
        <v>6.6575342465753398</v>
      </c>
      <c r="M188" s="5">
        <f t="shared" si="37"/>
        <v>15.663521732655695</v>
      </c>
      <c r="N188" s="5">
        <f t="shared" si="38"/>
        <v>17.28730152198591</v>
      </c>
      <c r="O188" s="5">
        <f t="shared" si="39"/>
        <v>16.918009373392035</v>
      </c>
      <c r="P188" s="5">
        <f t="shared" si="40"/>
        <v>5.0757672920174128</v>
      </c>
      <c r="Q188" s="5">
        <f t="shared" si="41"/>
        <v>0.36929214859387471</v>
      </c>
      <c r="R188" s="5">
        <f t="shared" si="43"/>
        <v>0.13637669101308045</v>
      </c>
      <c r="S188" s="5">
        <f t="shared" si="44"/>
        <v>2.6868192170188362E-2</v>
      </c>
      <c r="T188" s="5">
        <f t="shared" si="45"/>
        <v>0.45681905628156716</v>
      </c>
      <c r="U188" s="5">
        <v>-1.5584222865792252</v>
      </c>
      <c r="V188" s="5">
        <f t="shared" si="46"/>
        <v>15.864696828960462</v>
      </c>
      <c r="W188" s="5">
        <f t="shared" si="42"/>
        <v>79.786848197667496</v>
      </c>
      <c r="X188" s="5">
        <f t="shared" si="47"/>
        <v>20.121223138075592</v>
      </c>
      <c r="Y188" s="5">
        <f t="shared" si="48"/>
        <v>19.836242744966661</v>
      </c>
      <c r="Z188" s="5">
        <f t="shared" si="49"/>
        <v>21.457340208667148</v>
      </c>
      <c r="AA188" s="5">
        <f t="shared" si="50"/>
        <v>5.1380338215734112</v>
      </c>
      <c r="AB188" s="5">
        <f t="shared" si="51"/>
        <v>-1.3361170705915555</v>
      </c>
      <c r="AC188" s="5">
        <f t="shared" si="52"/>
        <v>1.7852088263261596</v>
      </c>
      <c r="AD188" s="5">
        <f t="shared" si="53"/>
        <v>0.34744980051133223</v>
      </c>
      <c r="AE188" s="5">
        <f t="shared" si="54"/>
        <v>1.0560664223857732</v>
      </c>
      <c r="AG188">
        <v>187</v>
      </c>
    </row>
    <row r="189" spans="10:33" x14ac:dyDescent="0.3">
      <c r="J189">
        <v>75</v>
      </c>
      <c r="K189">
        <v>109</v>
      </c>
      <c r="L189" s="3">
        <v>5.0383561643835604</v>
      </c>
      <c r="M189" s="5">
        <f t="shared" si="37"/>
        <v>15.320508075688775</v>
      </c>
      <c r="N189" s="5">
        <f t="shared" si="38"/>
        <v>18.880613017821101</v>
      </c>
      <c r="O189" s="5">
        <f t="shared" si="39"/>
        <v>16.38621516134036</v>
      </c>
      <c r="P189" s="5">
        <f t="shared" si="40"/>
        <v>4.1396344478157774</v>
      </c>
      <c r="Q189" s="5">
        <f t="shared" si="41"/>
        <v>2.4943978564807416</v>
      </c>
      <c r="R189" s="5">
        <f t="shared" si="43"/>
        <v>6.2220206664157187</v>
      </c>
      <c r="S189" s="5">
        <f t="shared" si="44"/>
        <v>1.5030362571503588</v>
      </c>
      <c r="T189" s="5">
        <f t="shared" si="45"/>
        <v>0.37256710030341994</v>
      </c>
      <c r="U189" s="5">
        <v>0.74977191172733793</v>
      </c>
      <c r="V189" s="5">
        <f t="shared" si="46"/>
        <v>16.843863001959829</v>
      </c>
      <c r="W189" s="5">
        <f t="shared" si="42"/>
        <v>88.772793209157626</v>
      </c>
      <c r="X189" s="5">
        <f t="shared" si="47"/>
        <v>21.515515348108444</v>
      </c>
      <c r="Y189" s="5">
        <f t="shared" si="48"/>
        <v>19.351531985158601</v>
      </c>
      <c r="Z189" s="5">
        <f t="shared" si="49"/>
        <v>20.731137113917448</v>
      </c>
      <c r="AA189" s="5">
        <f t="shared" si="50"/>
        <v>4.1769230427136259</v>
      </c>
      <c r="AB189" s="5">
        <f t="shared" si="51"/>
        <v>0.78437823419099573</v>
      </c>
      <c r="AC189" s="5">
        <f t="shared" si="52"/>
        <v>0.6152492142725845</v>
      </c>
      <c r="AD189" s="5">
        <f t="shared" si="53"/>
        <v>0.14729723482596771</v>
      </c>
      <c r="AE189" s="5">
        <f t="shared" si="54"/>
        <v>0.85852065741141248</v>
      </c>
      <c r="AG189">
        <v>188</v>
      </c>
    </row>
    <row r="190" spans="10:33" x14ac:dyDescent="0.3">
      <c r="J190">
        <v>92</v>
      </c>
      <c r="K190">
        <v>101</v>
      </c>
      <c r="L190" s="3">
        <v>2.2136986301369901</v>
      </c>
      <c r="M190" s="5">
        <f t="shared" si="37"/>
        <v>17.183326093250876</v>
      </c>
      <c r="N190" s="5">
        <f t="shared" si="38"/>
        <v>18.09975124224178</v>
      </c>
      <c r="O190" s="5">
        <f t="shared" si="39"/>
        <v>17.485663811848671</v>
      </c>
      <c r="P190" s="5">
        <f t="shared" si="40"/>
        <v>2.0836466864180196</v>
      </c>
      <c r="Q190" s="5">
        <f t="shared" si="41"/>
        <v>0.6140874303931092</v>
      </c>
      <c r="R190" s="5">
        <f t="shared" si="43"/>
        <v>0.37710337216681172</v>
      </c>
      <c r="S190" s="5">
        <f t="shared" si="44"/>
        <v>0.18098239717170433</v>
      </c>
      <c r="T190" s="5">
        <f t="shared" si="45"/>
        <v>0.18752820177762175</v>
      </c>
      <c r="U190" s="5">
        <v>2.4232548331538117</v>
      </c>
      <c r="V190" s="5">
        <f t="shared" si="46"/>
        <v>18.535042843902161</v>
      </c>
      <c r="W190" s="5">
        <f t="shared" si="42"/>
        <v>105.42199615022435</v>
      </c>
      <c r="X190" s="5">
        <f t="shared" si="47"/>
        <v>23.950738977559904</v>
      </c>
      <c r="Y190" s="5">
        <f t="shared" si="48"/>
        <v>22.001631411465375</v>
      </c>
      <c r="Z190" s="5">
        <f t="shared" si="49"/>
        <v>22.378244602663472</v>
      </c>
      <c r="AA190" s="5">
        <f t="shared" si="50"/>
        <v>2.0895624288967301</v>
      </c>
      <c r="AB190" s="5">
        <f t="shared" si="51"/>
        <v>1.5724943748964328</v>
      </c>
      <c r="AC190" s="5">
        <f t="shared" si="52"/>
        <v>2.472738559080923</v>
      </c>
      <c r="AD190" s="5">
        <f t="shared" si="53"/>
        <v>1.1833762537482579</v>
      </c>
      <c r="AE190" s="5">
        <f t="shared" si="54"/>
        <v>0.42948660815956585</v>
      </c>
      <c r="AG190">
        <v>189</v>
      </c>
    </row>
    <row r="191" spans="10:33" x14ac:dyDescent="0.3">
      <c r="J191">
        <v>55</v>
      </c>
      <c r="K191">
        <v>86</v>
      </c>
      <c r="L191" s="3">
        <v>2.7260273972602702</v>
      </c>
      <c r="M191" s="5">
        <f t="shared" si="37"/>
        <v>12.832396974191326</v>
      </c>
      <c r="N191" s="5">
        <f t="shared" si="38"/>
        <v>16.547236990991408</v>
      </c>
      <c r="O191" s="5">
        <f t="shared" si="39"/>
        <v>13.767706725585297</v>
      </c>
      <c r="P191" s="5">
        <f t="shared" si="40"/>
        <v>2.5020984607377796</v>
      </c>
      <c r="Q191" s="5">
        <f t="shared" si="41"/>
        <v>2.7795302654061107</v>
      </c>
      <c r="R191" s="5">
        <f t="shared" si="43"/>
        <v>7.7257884963085646</v>
      </c>
      <c r="S191" s="5">
        <f t="shared" si="44"/>
        <v>3.0877236118160214</v>
      </c>
      <c r="T191" s="5">
        <f t="shared" si="45"/>
        <v>0.22518886146640016</v>
      </c>
      <c r="U191" s="5">
        <v>-1.0046227905346812</v>
      </c>
      <c r="V191" s="5">
        <f t="shared" si="46"/>
        <v>13.290972338667084</v>
      </c>
      <c r="W191" s="5">
        <f t="shared" si="42"/>
        <v>58.453458765470479</v>
      </c>
      <c r="X191" s="5">
        <f t="shared" si="47"/>
        <v>16.515780712255005</v>
      </c>
      <c r="Y191" s="5">
        <f t="shared" si="48"/>
        <v>15.883045889200266</v>
      </c>
      <c r="Z191" s="5">
        <f t="shared" si="49"/>
        <v>17.103677580240227</v>
      </c>
      <c r="AA191" s="5">
        <f t="shared" si="50"/>
        <v>2.5121158337320226</v>
      </c>
      <c r="AB191" s="5">
        <f t="shared" si="51"/>
        <v>-0.58789686798522212</v>
      </c>
      <c r="AC191" s="5">
        <f t="shared" si="52"/>
        <v>0.34562272738683369</v>
      </c>
      <c r="AD191" s="5">
        <f t="shared" si="53"/>
        <v>0.13758232114375607</v>
      </c>
      <c r="AE191" s="5">
        <f t="shared" si="54"/>
        <v>0.51633781973346748</v>
      </c>
      <c r="AG191">
        <v>190</v>
      </c>
    </row>
    <row r="192" spans="10:33" x14ac:dyDescent="0.3">
      <c r="J192">
        <v>61</v>
      </c>
      <c r="K192">
        <v>67</v>
      </c>
      <c r="L192" s="3">
        <v>1.2794520547945201</v>
      </c>
      <c r="M192" s="5">
        <f t="shared" si="37"/>
        <v>13.620499351813308</v>
      </c>
      <c r="N192" s="5">
        <f t="shared" si="38"/>
        <v>14.370705543744901</v>
      </c>
      <c r="O192" s="5">
        <f t="shared" si="39"/>
        <v>14.025726412678884</v>
      </c>
      <c r="P192" s="5">
        <f t="shared" si="40"/>
        <v>1.2615954456041767</v>
      </c>
      <c r="Q192" s="5">
        <f t="shared" si="41"/>
        <v>0.34497913106601708</v>
      </c>
      <c r="R192" s="5">
        <f t="shared" si="43"/>
        <v>0.11901060087106419</v>
      </c>
      <c r="S192" s="5">
        <f t="shared" si="44"/>
        <v>9.4333410354117228E-2</v>
      </c>
      <c r="T192" s="5">
        <f t="shared" si="45"/>
        <v>0.1135435901043759</v>
      </c>
      <c r="U192" s="5">
        <v>-0.92602877706141196</v>
      </c>
      <c r="V192" s="5">
        <f t="shared" si="46"/>
        <v>13.71368962817845</v>
      </c>
      <c r="W192" s="5">
        <f t="shared" si="42"/>
        <v>61.73001043268075</v>
      </c>
      <c r="X192" s="5">
        <f t="shared" si="47"/>
        <v>17.101727726950109</v>
      </c>
      <c r="Y192" s="5">
        <f t="shared" si="48"/>
        <v>16.972334136834188</v>
      </c>
      <c r="Z192" s="5">
        <f t="shared" si="49"/>
        <v>17.499520069861241</v>
      </c>
      <c r="AA192" s="5">
        <f t="shared" si="50"/>
        <v>1.2624327994646711</v>
      </c>
      <c r="AB192" s="5">
        <f t="shared" si="51"/>
        <v>-0.39779234291113141</v>
      </c>
      <c r="AC192" s="5">
        <f t="shared" si="52"/>
        <v>0.15823874807872718</v>
      </c>
      <c r="AD192" s="5">
        <f t="shared" si="53"/>
        <v>0.12534429408506148</v>
      </c>
      <c r="AE192" s="5">
        <f t="shared" si="54"/>
        <v>0.25947919697127336</v>
      </c>
      <c r="AG192">
        <v>191</v>
      </c>
    </row>
    <row r="193" spans="10:33" x14ac:dyDescent="0.3">
      <c r="J193">
        <v>54</v>
      </c>
      <c r="K193">
        <v>63</v>
      </c>
      <c r="L193" s="3">
        <v>2.0739726027397301</v>
      </c>
      <c r="M193" s="5">
        <f t="shared" si="37"/>
        <v>12.696938456699069</v>
      </c>
      <c r="N193" s="5">
        <f t="shared" si="38"/>
        <v>13.874507866387544</v>
      </c>
      <c r="O193" s="5">
        <f t="shared" si="39"/>
        <v>13.433947843527029</v>
      </c>
      <c r="P193" s="5">
        <f t="shared" si="40"/>
        <v>1.965654527923451</v>
      </c>
      <c r="Q193" s="5">
        <f t="shared" si="41"/>
        <v>0.44056002286051488</v>
      </c>
      <c r="R193" s="5">
        <f t="shared" si="43"/>
        <v>0.19409313374285739</v>
      </c>
      <c r="S193" s="5">
        <f t="shared" si="44"/>
        <v>9.8742241317400004E-2</v>
      </c>
      <c r="T193" s="5">
        <f t="shared" si="45"/>
        <v>0.17690890751311059</v>
      </c>
      <c r="U193" s="5">
        <v>-0.40856380404200682</v>
      </c>
      <c r="V193" s="5">
        <f t="shared" si="46"/>
        <v>13.262103698872075</v>
      </c>
      <c r="W193" s="5">
        <f t="shared" si="42"/>
        <v>58.232952328781167</v>
      </c>
      <c r="X193" s="5">
        <f t="shared" si="47"/>
        <v>16.475857964740705</v>
      </c>
      <c r="Y193" s="5">
        <f t="shared" si="48"/>
        <v>15.69673417933671</v>
      </c>
      <c r="Z193" s="5">
        <f t="shared" si="49"/>
        <v>16.657946003347391</v>
      </c>
      <c r="AA193" s="5">
        <f t="shared" si="50"/>
        <v>1.970604130357605</v>
      </c>
      <c r="AB193" s="5">
        <f t="shared" si="51"/>
        <v>-0.1820880386066861</v>
      </c>
      <c r="AC193" s="5">
        <f t="shared" si="52"/>
        <v>3.3156053803630008E-2</v>
      </c>
      <c r="AD193" s="5">
        <f t="shared" si="53"/>
        <v>1.6825324423537662E-2</v>
      </c>
      <c r="AE193" s="5">
        <f t="shared" si="54"/>
        <v>0.40503603638173313</v>
      </c>
      <c r="AG193">
        <v>192</v>
      </c>
    </row>
    <row r="194" spans="10:33" x14ac:dyDescent="0.3">
      <c r="J194">
        <v>109</v>
      </c>
      <c r="K194">
        <v>113</v>
      </c>
      <c r="L194" s="3">
        <v>0.67671232876712295</v>
      </c>
      <c r="M194" s="5">
        <f t="shared" ref="M194:M257" si="55">(J194^$B$2-1)/$B$2</f>
        <v>18.880613017821101</v>
      </c>
      <c r="N194" s="5">
        <f t="shared" ref="N194:N257" si="56">(K194^$B$2-1)/$B$2</f>
        <v>19.2602916254693</v>
      </c>
      <c r="O194" s="5">
        <f t="shared" ref="O194:O257" si="57">$B$3*(1-$B$4^L194)/(1-$B$4)+$B$4^L194*M194</f>
        <v>18.918801234721389</v>
      </c>
      <c r="P194" s="5">
        <f t="shared" ref="P194:P257" si="58">(1-$B$4^(2*L194))/(1-$B$4^2)</f>
        <v>0.68786396178943809</v>
      </c>
      <c r="Q194" s="5">
        <f t="shared" ref="Q194:Q257" si="59">N194-O194</f>
        <v>0.34149039074791077</v>
      </c>
      <c r="R194" s="5">
        <f t="shared" si="43"/>
        <v>0.11661568697316078</v>
      </c>
      <c r="S194" s="5">
        <f t="shared" si="44"/>
        <v>0.16953306678517052</v>
      </c>
      <c r="T194" s="5">
        <f t="shared" si="45"/>
        <v>6.1907756561049423E-2</v>
      </c>
      <c r="U194" s="5">
        <v>-0.1202098260815828</v>
      </c>
      <c r="V194" s="5">
        <f t="shared" si="46"/>
        <v>18.888891504081247</v>
      </c>
      <c r="W194" s="5">
        <f t="shared" ref="W194:W257" si="60">(V194*gamma+1)^(1/gamma)</f>
        <v>109.08644706731943</v>
      </c>
      <c r="X194" s="5">
        <f t="shared" si="47"/>
        <v>24.464415548563068</v>
      </c>
      <c r="Y194" s="5">
        <f t="shared" si="48"/>
        <v>24.45238184977315</v>
      </c>
      <c r="Z194" s="5">
        <f t="shared" si="49"/>
        <v>24.492207933275921</v>
      </c>
      <c r="AA194" s="5">
        <f t="shared" si="50"/>
        <v>0.68733065959719619</v>
      </c>
      <c r="AB194" s="5">
        <f t="shared" si="51"/>
        <v>-2.7792384712853391E-2</v>
      </c>
      <c r="AC194" s="5">
        <f t="shared" si="52"/>
        <v>7.7241664802724683E-4</v>
      </c>
      <c r="AD194" s="5">
        <f t="shared" si="53"/>
        <v>1.1237919293166909E-3</v>
      </c>
      <c r="AE194" s="5">
        <f t="shared" si="54"/>
        <v>0.14127326831308862</v>
      </c>
      <c r="AG194">
        <v>193</v>
      </c>
    </row>
    <row r="195" spans="10:33" x14ac:dyDescent="0.3">
      <c r="J195">
        <v>76</v>
      </c>
      <c r="K195">
        <v>82</v>
      </c>
      <c r="L195" s="3">
        <v>3.8657534246575298</v>
      </c>
      <c r="M195" s="5">
        <f t="shared" si="55"/>
        <v>15.435595774162696</v>
      </c>
      <c r="N195" s="5">
        <f t="shared" si="56"/>
        <v>16.110770276274835</v>
      </c>
      <c r="O195" s="5">
        <f t="shared" si="57"/>
        <v>16.2565757479301</v>
      </c>
      <c r="P195" s="5">
        <f t="shared" si="58"/>
        <v>3.357741603745235</v>
      </c>
      <c r="Q195" s="5">
        <f t="shared" si="59"/>
        <v>-0.14580547165526525</v>
      </c>
      <c r="R195" s="5">
        <f t="shared" ref="R195:R258" si="61">Q195^2</f>
        <v>2.125923556461436E-2</v>
      </c>
      <c r="S195" s="5">
        <f t="shared" ref="S195:S258" si="62">R195/P195</f>
        <v>6.3314090461582106E-3</v>
      </c>
      <c r="T195" s="5">
        <f t="shared" ref="T195:T258" si="63">P195*$B$6</f>
        <v>0.30219674433707117</v>
      </c>
      <c r="U195" s="5">
        <v>-0.21477162872559619</v>
      </c>
      <c r="V195" s="5">
        <f t="shared" ref="V195:V258" si="64">O195+U195*SQRT(T195)</f>
        <v>16.138510576716648</v>
      </c>
      <c r="W195" s="5">
        <f t="shared" si="60"/>
        <v>82.251391485415425</v>
      </c>
      <c r="X195" s="5">
        <f t="shared" ref="X195:X258" si="65">(W195^$D$2-1)/$D$2</f>
        <v>20.509923939370481</v>
      </c>
      <c r="Y195" s="5">
        <f t="shared" ref="Y195:Y258" si="66">(J195^$D$2-1)/$D$2</f>
        <v>19.513992692577954</v>
      </c>
      <c r="Z195" s="5">
        <f t="shared" ref="Z195:Z258" si="67">$D$3*(1-$D$4^L195)/(1-$D$4)+$D$4^L195*Y195</f>
        <v>20.574182641618933</v>
      </c>
      <c r="AA195" s="5">
        <f t="shared" ref="AA195:AA258" si="68">(1-$D$4^(2*L195))/(1-$D$4^2)</f>
        <v>3.3796391859940647</v>
      </c>
      <c r="AB195" s="5">
        <f t="shared" ref="AB195:AB258" si="69">X195-Z195</f>
        <v>-6.4258702248451982E-2</v>
      </c>
      <c r="AC195" s="5">
        <f t="shared" ref="AC195:AC258" si="70">AB195^2</f>
        <v>4.1291808146552075E-3</v>
      </c>
      <c r="AD195" s="5">
        <f t="shared" ref="AD195:AD258" si="71">AC195/AA195</f>
        <v>1.2217815534177141E-3</v>
      </c>
      <c r="AE195" s="5">
        <f t="shared" ref="AE195:AE258" si="72">AA195*$D$6</f>
        <v>0.69464771701610795</v>
      </c>
      <c r="AG195">
        <v>194</v>
      </c>
    </row>
    <row r="196" spans="10:33" x14ac:dyDescent="0.3">
      <c r="J196">
        <v>92</v>
      </c>
      <c r="K196">
        <v>94</v>
      </c>
      <c r="L196" s="3">
        <v>0.40547945205479502</v>
      </c>
      <c r="M196" s="5">
        <f t="shared" si="55"/>
        <v>17.183326093250876</v>
      </c>
      <c r="N196" s="5">
        <f t="shared" si="56"/>
        <v>17.390719429665317</v>
      </c>
      <c r="O196" s="5">
        <f t="shared" si="57"/>
        <v>17.241303332605074</v>
      </c>
      <c r="P196" s="5">
        <f t="shared" si="58"/>
        <v>0.41788185504127184</v>
      </c>
      <c r="Q196" s="5">
        <f t="shared" si="59"/>
        <v>0.14941609706024295</v>
      </c>
      <c r="R196" s="5">
        <f t="shared" si="61"/>
        <v>2.2325170060715941E-2</v>
      </c>
      <c r="S196" s="5">
        <f t="shared" si="62"/>
        <v>5.3424597865133455E-2</v>
      </c>
      <c r="T196" s="5">
        <f t="shared" si="63"/>
        <v>3.7609366953714467E-2</v>
      </c>
      <c r="U196" s="5">
        <v>-5.2171438464565588E-2</v>
      </c>
      <c r="V196" s="5">
        <f t="shared" si="64"/>
        <v>17.231185655321916</v>
      </c>
      <c r="W196" s="5">
        <f t="shared" si="60"/>
        <v>92.459625427364855</v>
      </c>
      <c r="X196" s="5">
        <f t="shared" si="65"/>
        <v>22.070277950472516</v>
      </c>
      <c r="Y196" s="5">
        <f t="shared" si="66"/>
        <v>22.001631411465375</v>
      </c>
      <c r="Z196" s="5">
        <f t="shared" si="67"/>
        <v>22.073694485386664</v>
      </c>
      <c r="AA196" s="5">
        <f t="shared" si="68"/>
        <v>0.41728347682128369</v>
      </c>
      <c r="AB196" s="5">
        <f t="shared" si="69"/>
        <v>-3.4165349141481727E-3</v>
      </c>
      <c r="AC196" s="5">
        <f t="shared" si="70"/>
        <v>1.1672710819593462E-5</v>
      </c>
      <c r="AD196" s="5">
        <f t="shared" si="71"/>
        <v>2.7973096151594592E-5</v>
      </c>
      <c r="AE196" s="5">
        <f t="shared" si="72"/>
        <v>8.5768035748819069E-2</v>
      </c>
      <c r="AG196">
        <v>195</v>
      </c>
    </row>
    <row r="197" spans="10:33" x14ac:dyDescent="0.3">
      <c r="J197">
        <v>67</v>
      </c>
      <c r="K197">
        <v>80</v>
      </c>
      <c r="L197" s="3">
        <v>4.8438356164383602</v>
      </c>
      <c r="M197" s="5">
        <f t="shared" si="55"/>
        <v>14.370705543744901</v>
      </c>
      <c r="N197" s="5">
        <f t="shared" si="56"/>
        <v>15.888543819998318</v>
      </c>
      <c r="O197" s="5">
        <f t="shared" si="57"/>
        <v>15.60912804902231</v>
      </c>
      <c r="P197" s="5">
        <f t="shared" si="58"/>
        <v>4.0163469443049582</v>
      </c>
      <c r="Q197" s="5">
        <f t="shared" si="59"/>
        <v>0.27941577097600856</v>
      </c>
      <c r="R197" s="5">
        <f t="shared" si="61"/>
        <v>7.8073173070117269E-2</v>
      </c>
      <c r="S197" s="5">
        <f t="shared" si="62"/>
        <v>1.943885181055445E-2</v>
      </c>
      <c r="T197" s="5">
        <f t="shared" si="63"/>
        <v>0.36147122498744622</v>
      </c>
      <c r="U197" s="5">
        <v>-1.0891358650161516</v>
      </c>
      <c r="V197" s="5">
        <f t="shared" si="64"/>
        <v>14.954312588240581</v>
      </c>
      <c r="W197" s="5">
        <f t="shared" si="60"/>
        <v>71.862178834943279</v>
      </c>
      <c r="X197" s="5">
        <f t="shared" si="65"/>
        <v>18.83575043182212</v>
      </c>
      <c r="Y197" s="5">
        <f t="shared" si="66"/>
        <v>18.017426198611386</v>
      </c>
      <c r="Z197" s="5">
        <f t="shared" si="67"/>
        <v>19.630809422311906</v>
      </c>
      <c r="AA197" s="5">
        <f t="shared" si="68"/>
        <v>4.0508979252970265</v>
      </c>
      <c r="AB197" s="5">
        <f t="shared" si="69"/>
        <v>-0.79505899048978534</v>
      </c>
      <c r="AC197" s="5">
        <f t="shared" si="70"/>
        <v>0.6321187983586366</v>
      </c>
      <c r="AD197" s="5">
        <f t="shared" si="71"/>
        <v>0.15604411911028032</v>
      </c>
      <c r="AE197" s="5">
        <f t="shared" si="72"/>
        <v>0.83261757862627928</v>
      </c>
      <c r="AG197">
        <v>196</v>
      </c>
    </row>
    <row r="198" spans="10:33" x14ac:dyDescent="0.3">
      <c r="J198">
        <v>57</v>
      </c>
      <c r="K198">
        <v>79</v>
      </c>
      <c r="L198" s="3">
        <v>4.8821917808219197</v>
      </c>
      <c r="M198" s="5">
        <f t="shared" si="55"/>
        <v>13.0996688705415</v>
      </c>
      <c r="N198" s="5">
        <f t="shared" si="56"/>
        <v>15.776388834631177</v>
      </c>
      <c r="O198" s="5">
        <f t="shared" si="57"/>
        <v>14.628293188790616</v>
      </c>
      <c r="P198" s="5">
        <f t="shared" si="58"/>
        <v>4.0408522767851727</v>
      </c>
      <c r="Q198" s="5">
        <f t="shared" si="59"/>
        <v>1.1480956458405611</v>
      </c>
      <c r="R198" s="5">
        <f t="shared" si="61"/>
        <v>1.3181236119980551</v>
      </c>
      <c r="S198" s="5">
        <f t="shared" si="62"/>
        <v>0.32619940589531521</v>
      </c>
      <c r="T198" s="5">
        <f t="shared" si="63"/>
        <v>0.3636767049106655</v>
      </c>
      <c r="U198" s="5">
        <v>-0.31307691635050611</v>
      </c>
      <c r="V198" s="5">
        <f t="shared" si="64"/>
        <v>14.439490232892938</v>
      </c>
      <c r="W198" s="5">
        <f t="shared" si="60"/>
        <v>67.56420977934556</v>
      </c>
      <c r="X198" s="5">
        <f t="shared" si="65"/>
        <v>18.113636474831232</v>
      </c>
      <c r="Y198" s="5">
        <f t="shared" si="66"/>
        <v>16.251450120949276</v>
      </c>
      <c r="Z198" s="5">
        <f t="shared" si="67"/>
        <v>18.250696269672083</v>
      </c>
      <c r="AA198" s="5">
        <f t="shared" si="68"/>
        <v>4.0759377860209867</v>
      </c>
      <c r="AB198" s="5">
        <f t="shared" si="69"/>
        <v>-0.13705979484085162</v>
      </c>
      <c r="AC198" s="5">
        <f t="shared" si="70"/>
        <v>1.8785387361816338E-2</v>
      </c>
      <c r="AD198" s="5">
        <f t="shared" si="71"/>
        <v>4.6088503672071538E-3</v>
      </c>
      <c r="AE198" s="5">
        <f t="shared" si="72"/>
        <v>0.83776424699205754</v>
      </c>
      <c r="AG198">
        <v>197</v>
      </c>
    </row>
    <row r="199" spans="10:33" x14ac:dyDescent="0.3">
      <c r="J199">
        <v>88</v>
      </c>
      <c r="K199">
        <v>96</v>
      </c>
      <c r="L199" s="3">
        <v>2.3506849315068501</v>
      </c>
      <c r="M199" s="5">
        <f t="shared" si="55"/>
        <v>16.761663039293719</v>
      </c>
      <c r="N199" s="5">
        <f t="shared" si="56"/>
        <v>17.595917942265423</v>
      </c>
      <c r="O199" s="5">
        <f t="shared" si="57"/>
        <v>17.129501982175135</v>
      </c>
      <c r="P199" s="5">
        <f t="shared" si="58"/>
        <v>2.1976949498400153</v>
      </c>
      <c r="Q199" s="5">
        <f t="shared" si="59"/>
        <v>0.46641596009028774</v>
      </c>
      <c r="R199" s="5">
        <f t="shared" si="61"/>
        <v>0.21754384782694489</v>
      </c>
      <c r="S199" s="5">
        <f t="shared" si="62"/>
        <v>9.8987281125063026E-2</v>
      </c>
      <c r="T199" s="5">
        <f t="shared" si="63"/>
        <v>0.19779254548560138</v>
      </c>
      <c r="U199" s="5">
        <v>0.67702260500298583</v>
      </c>
      <c r="V199" s="5">
        <f t="shared" si="64"/>
        <v>17.430600161432007</v>
      </c>
      <c r="W199" s="5">
        <f t="shared" si="60"/>
        <v>94.387055658360381</v>
      </c>
      <c r="X199" s="5">
        <f t="shared" si="65"/>
        <v>22.356597336357837</v>
      </c>
      <c r="Y199" s="5">
        <f t="shared" si="66"/>
        <v>21.398012712279623</v>
      </c>
      <c r="Z199" s="5">
        <f t="shared" si="67"/>
        <v>21.862071784428633</v>
      </c>
      <c r="AA199" s="5">
        <f t="shared" si="68"/>
        <v>2.204623098450663</v>
      </c>
      <c r="AB199" s="5">
        <f t="shared" si="69"/>
        <v>0.494525551929204</v>
      </c>
      <c r="AC199" s="5">
        <f t="shared" si="70"/>
        <v>0.24455552151088383</v>
      </c>
      <c r="AD199" s="5">
        <f t="shared" si="71"/>
        <v>0.1109284946178553</v>
      </c>
      <c r="AE199" s="5">
        <f t="shared" si="72"/>
        <v>0.45313606510609938</v>
      </c>
      <c r="AG199">
        <v>198</v>
      </c>
    </row>
    <row r="200" spans="10:33" x14ac:dyDescent="0.3">
      <c r="J200">
        <v>75</v>
      </c>
      <c r="K200">
        <v>81</v>
      </c>
      <c r="L200" s="3">
        <v>3.8821917808219202</v>
      </c>
      <c r="M200" s="5">
        <f t="shared" si="55"/>
        <v>15.320508075688775</v>
      </c>
      <c r="N200" s="5">
        <f t="shared" si="56"/>
        <v>16</v>
      </c>
      <c r="O200" s="5">
        <f t="shared" si="57"/>
        <v>16.16542297658593</v>
      </c>
      <c r="P200" s="5">
        <f t="shared" si="58"/>
        <v>3.3693654036400793</v>
      </c>
      <c r="Q200" s="5">
        <f t="shared" si="59"/>
        <v>-0.16542297658592986</v>
      </c>
      <c r="R200" s="5">
        <f t="shared" si="61"/>
        <v>2.7364761182549099E-2</v>
      </c>
      <c r="S200" s="5">
        <f t="shared" si="62"/>
        <v>8.1216365411082153E-3</v>
      </c>
      <c r="T200" s="5">
        <f t="shared" si="63"/>
        <v>0.30324288632760715</v>
      </c>
      <c r="U200" s="5">
        <v>-0.77337477243083541</v>
      </c>
      <c r="V200" s="5">
        <f t="shared" si="64"/>
        <v>15.739544872438639</v>
      </c>
      <c r="W200" s="5">
        <f t="shared" si="60"/>
        <v>78.672863070315998</v>
      </c>
      <c r="X200" s="5">
        <f t="shared" si="65"/>
        <v>19.943875006530948</v>
      </c>
      <c r="Y200" s="5">
        <f t="shared" si="66"/>
        <v>19.351531985158601</v>
      </c>
      <c r="Z200" s="5">
        <f t="shared" si="67"/>
        <v>20.44386813998841</v>
      </c>
      <c r="AA200" s="5">
        <f t="shared" si="68"/>
        <v>3.3914586870648775</v>
      </c>
      <c r="AB200" s="5">
        <f t="shared" si="69"/>
        <v>-0.49999313345746188</v>
      </c>
      <c r="AC200" s="5">
        <f t="shared" si="70"/>
        <v>0.24999313350461128</v>
      </c>
      <c r="AD200" s="5">
        <f t="shared" si="71"/>
        <v>7.371256930184418E-2</v>
      </c>
      <c r="AE200" s="5">
        <f t="shared" si="72"/>
        <v>0.69707708565082349</v>
      </c>
      <c r="AG200">
        <v>199</v>
      </c>
    </row>
    <row r="201" spans="10:33" x14ac:dyDescent="0.3">
      <c r="J201">
        <v>83</v>
      </c>
      <c r="K201">
        <v>97</v>
      </c>
      <c r="L201" s="3">
        <v>4.77534246575342</v>
      </c>
      <c r="M201" s="5">
        <f t="shared" si="55"/>
        <v>16.220867158288598</v>
      </c>
      <c r="N201" s="5">
        <f t="shared" si="56"/>
        <v>17.697715603592208</v>
      </c>
      <c r="O201" s="5">
        <f t="shared" si="57"/>
        <v>17.041887105263449</v>
      </c>
      <c r="P201" s="5">
        <f t="shared" si="58"/>
        <v>3.9723468706994693</v>
      </c>
      <c r="Q201" s="5">
        <f t="shared" si="59"/>
        <v>0.65582849832875922</v>
      </c>
      <c r="R201" s="5">
        <f t="shared" si="61"/>
        <v>0.43011101922015532</v>
      </c>
      <c r="S201" s="5">
        <f t="shared" si="62"/>
        <v>0.10827629943213378</v>
      </c>
      <c r="T201" s="5">
        <f t="shared" si="63"/>
        <v>0.35751121836295224</v>
      </c>
      <c r="U201" s="5">
        <v>-1.0693928126981358</v>
      </c>
      <c r="V201" s="5">
        <f t="shared" si="64"/>
        <v>16.402473168531159</v>
      </c>
      <c r="W201" s="5">
        <f t="shared" si="60"/>
        <v>84.662754679627312</v>
      </c>
      <c r="X201" s="5">
        <f t="shared" si="65"/>
        <v>20.885527183529121</v>
      </c>
      <c r="Y201" s="5">
        <f t="shared" si="66"/>
        <v>20.627019572931491</v>
      </c>
      <c r="Z201" s="5">
        <f t="shared" si="67"/>
        <v>21.67742799506857</v>
      </c>
      <c r="AA201" s="5">
        <f t="shared" si="68"/>
        <v>4.0059499510877652</v>
      </c>
      <c r="AB201" s="5">
        <f t="shared" si="69"/>
        <v>-0.79190081153944902</v>
      </c>
      <c r="AC201" s="5">
        <f t="shared" si="70"/>
        <v>0.62710689531683794</v>
      </c>
      <c r="AD201" s="5">
        <f t="shared" si="71"/>
        <v>0.15654386674165885</v>
      </c>
      <c r="AE201" s="5">
        <f t="shared" si="72"/>
        <v>0.82337901617903431</v>
      </c>
      <c r="AG201">
        <v>200</v>
      </c>
    </row>
    <row r="202" spans="10:33" x14ac:dyDescent="0.3">
      <c r="J202">
        <v>60</v>
      </c>
      <c r="K202">
        <v>74</v>
      </c>
      <c r="L202" s="3">
        <v>4.8410958904109602</v>
      </c>
      <c r="M202" s="5">
        <f t="shared" si="55"/>
        <v>13.491933384829668</v>
      </c>
      <c r="N202" s="5">
        <f t="shared" si="56"/>
        <v>15.204650534085253</v>
      </c>
      <c r="O202" s="5">
        <f t="shared" si="57"/>
        <v>14.922968864878813</v>
      </c>
      <c r="P202" s="5">
        <f t="shared" si="58"/>
        <v>4.0145928709435417</v>
      </c>
      <c r="Q202" s="5">
        <f t="shared" si="59"/>
        <v>0.28168166920644033</v>
      </c>
      <c r="R202" s="5">
        <f t="shared" si="61"/>
        <v>7.9344562766926474E-2</v>
      </c>
      <c r="S202" s="5">
        <f t="shared" si="62"/>
        <v>1.9764037180756085E-2</v>
      </c>
      <c r="T202" s="5">
        <f t="shared" si="63"/>
        <v>0.36131335838491874</v>
      </c>
      <c r="U202" s="5">
        <v>-6.4611832165652958E-2</v>
      </c>
      <c r="V202" s="5">
        <f t="shared" si="64"/>
        <v>14.884131114548728</v>
      </c>
      <c r="W202" s="5">
        <f t="shared" si="60"/>
        <v>71.268470873318137</v>
      </c>
      <c r="X202" s="5">
        <f t="shared" si="65"/>
        <v>18.737102257083286</v>
      </c>
      <c r="Y202" s="5">
        <f t="shared" si="66"/>
        <v>16.794023898536061</v>
      </c>
      <c r="Z202" s="5">
        <f t="shared" si="67"/>
        <v>18.66413573671386</v>
      </c>
      <c r="AA202" s="5">
        <f t="shared" si="68"/>
        <v>4.0491057724844239</v>
      </c>
      <c r="AB202" s="5">
        <f t="shared" si="69"/>
        <v>7.2966520369426746E-2</v>
      </c>
      <c r="AC202" s="5">
        <f t="shared" si="70"/>
        <v>5.3241130948219681E-3</v>
      </c>
      <c r="AD202" s="5">
        <f t="shared" si="71"/>
        <v>1.3148861486903646E-3</v>
      </c>
      <c r="AE202" s="5">
        <f t="shared" si="72"/>
        <v>0.83224922129837942</v>
      </c>
      <c r="AG202">
        <v>201</v>
      </c>
    </row>
    <row r="203" spans="10:33" x14ac:dyDescent="0.3">
      <c r="J203">
        <v>52</v>
      </c>
      <c r="K203">
        <v>60</v>
      </c>
      <c r="L203" s="3">
        <v>1.0356164383561599</v>
      </c>
      <c r="M203" s="5">
        <f t="shared" si="55"/>
        <v>12.422205101855956</v>
      </c>
      <c r="N203" s="5">
        <f t="shared" si="56"/>
        <v>13.491933384829668</v>
      </c>
      <c r="O203" s="5">
        <f t="shared" si="57"/>
        <v>12.814234408814327</v>
      </c>
      <c r="P203" s="5">
        <f t="shared" si="58"/>
        <v>1.0337590725798873</v>
      </c>
      <c r="Q203" s="5">
        <f t="shared" si="59"/>
        <v>0.6776989760153409</v>
      </c>
      <c r="R203" s="5">
        <f t="shared" si="61"/>
        <v>0.45927590209224162</v>
      </c>
      <c r="S203" s="5">
        <f t="shared" si="62"/>
        <v>0.44427750553720002</v>
      </c>
      <c r="T203" s="5">
        <f t="shared" si="63"/>
        <v>9.3038316532189858E-2</v>
      </c>
      <c r="U203" s="5">
        <v>0.71330074879217775</v>
      </c>
      <c r="V203" s="5">
        <f t="shared" si="64"/>
        <v>13.031806708265568</v>
      </c>
      <c r="W203" s="5">
        <f t="shared" si="60"/>
        <v>56.488803228664437</v>
      </c>
      <c r="X203" s="5">
        <f t="shared" si="65"/>
        <v>16.15781052267182</v>
      </c>
      <c r="Y203" s="5">
        <f t="shared" si="66"/>
        <v>15.319704196154944</v>
      </c>
      <c r="Z203" s="5">
        <f t="shared" si="67"/>
        <v>15.8304298894959</v>
      </c>
      <c r="AA203" s="5">
        <f t="shared" si="68"/>
        <v>1.0338468649010366</v>
      </c>
      <c r="AB203" s="5">
        <f t="shared" si="69"/>
        <v>0.32738063317592037</v>
      </c>
      <c r="AC203" s="5">
        <f t="shared" si="70"/>
        <v>0.10717807897866653</v>
      </c>
      <c r="AD203" s="5">
        <f t="shared" si="71"/>
        <v>0.10366920152040698</v>
      </c>
      <c r="AE203" s="5">
        <f t="shared" si="72"/>
        <v>0.21249586861933931</v>
      </c>
      <c r="AG203">
        <v>202</v>
      </c>
    </row>
    <row r="204" spans="10:33" x14ac:dyDescent="0.3">
      <c r="J204">
        <v>80</v>
      </c>
      <c r="K204">
        <v>102</v>
      </c>
      <c r="L204" s="3">
        <v>3.7835616438356201</v>
      </c>
      <c r="M204" s="5">
        <f t="shared" si="55"/>
        <v>15.888543819998318</v>
      </c>
      <c r="N204" s="5">
        <f t="shared" si="56"/>
        <v>18.199009876724155</v>
      </c>
      <c r="O204" s="5">
        <f t="shared" si="57"/>
        <v>16.613808202995262</v>
      </c>
      <c r="P204" s="5">
        <f t="shared" si="58"/>
        <v>3.2993276653698116</v>
      </c>
      <c r="Q204" s="5">
        <f t="shared" si="59"/>
        <v>1.5852016737288928</v>
      </c>
      <c r="R204" s="5">
        <f t="shared" si="61"/>
        <v>2.5128643463928828</v>
      </c>
      <c r="S204" s="5">
        <f t="shared" si="62"/>
        <v>0.76162921699722219</v>
      </c>
      <c r="T204" s="5">
        <f t="shared" si="63"/>
        <v>0.29693948988328306</v>
      </c>
      <c r="U204" s="5">
        <v>-0.42696295827679198</v>
      </c>
      <c r="V204" s="5">
        <f t="shared" si="64"/>
        <v>16.381146888239414</v>
      </c>
      <c r="W204" s="5">
        <f t="shared" si="60"/>
        <v>84.466640231758376</v>
      </c>
      <c r="X204" s="5">
        <f t="shared" si="65"/>
        <v>20.855149065524042</v>
      </c>
      <c r="Y204" s="5">
        <f t="shared" si="66"/>
        <v>20.155038330960835</v>
      </c>
      <c r="Z204" s="5">
        <f t="shared" si="67"/>
        <v>21.086578721308058</v>
      </c>
      <c r="AA204" s="5">
        <f t="shared" si="68"/>
        <v>3.320256249506905</v>
      </c>
      <c r="AB204" s="5">
        <f t="shared" si="69"/>
        <v>-0.23142965578401586</v>
      </c>
      <c r="AC204" s="5">
        <f t="shared" si="70"/>
        <v>5.3559685576308066E-2</v>
      </c>
      <c r="AD204" s="5">
        <f t="shared" si="71"/>
        <v>1.6131190351426121E-2</v>
      </c>
      <c r="AE204" s="5">
        <f t="shared" si="72"/>
        <v>0.68244220660793553</v>
      </c>
      <c r="AG204">
        <v>203</v>
      </c>
    </row>
    <row r="205" spans="10:33" x14ac:dyDescent="0.3">
      <c r="J205">
        <v>66</v>
      </c>
      <c r="K205">
        <v>72</v>
      </c>
      <c r="L205" s="3">
        <v>3.67945205479452</v>
      </c>
      <c r="M205" s="5">
        <f t="shared" si="55"/>
        <v>14.248076809271922</v>
      </c>
      <c r="N205" s="5">
        <f t="shared" si="56"/>
        <v>14.970562748477139</v>
      </c>
      <c r="O205" s="5">
        <f t="shared" si="57"/>
        <v>15.237355651410677</v>
      </c>
      <c r="P205" s="5">
        <f t="shared" si="58"/>
        <v>3.2246260951864167</v>
      </c>
      <c r="Q205" s="5">
        <f t="shared" si="59"/>
        <v>-0.2667929029335383</v>
      </c>
      <c r="R205" s="5">
        <f t="shared" si="61"/>
        <v>7.1178453055704388E-2</v>
      </c>
      <c r="S205" s="5">
        <f t="shared" si="62"/>
        <v>2.2073397334951957E-2</v>
      </c>
      <c r="T205" s="5">
        <f t="shared" si="63"/>
        <v>0.29021634856677747</v>
      </c>
      <c r="U205" s="5">
        <v>-0.31033704504222265</v>
      </c>
      <c r="V205" s="5">
        <f t="shared" si="64"/>
        <v>15.070171710871636</v>
      </c>
      <c r="W205" s="5">
        <f t="shared" si="60"/>
        <v>72.847690559660549</v>
      </c>
      <c r="X205" s="5">
        <f t="shared" si="65"/>
        <v>18.998746232034691</v>
      </c>
      <c r="Y205" s="5">
        <f t="shared" si="66"/>
        <v>17.846063355846798</v>
      </c>
      <c r="Z205" s="5">
        <f t="shared" si="67"/>
        <v>19.133887941773153</v>
      </c>
      <c r="AA205" s="5">
        <f t="shared" si="68"/>
        <v>3.2443504180081928</v>
      </c>
      <c r="AB205" s="5">
        <f t="shared" si="69"/>
        <v>-0.13514170973846262</v>
      </c>
      <c r="AC205" s="5">
        <f t="shared" si="70"/>
        <v>1.8263281711034883E-2</v>
      </c>
      <c r="AD205" s="5">
        <f t="shared" si="71"/>
        <v>5.6292568181482931E-3</v>
      </c>
      <c r="AE205" s="5">
        <f t="shared" si="72"/>
        <v>0.66684059659663464</v>
      </c>
      <c r="AG205">
        <v>204</v>
      </c>
    </row>
    <row r="206" spans="10:33" x14ac:dyDescent="0.3">
      <c r="J206">
        <v>81</v>
      </c>
      <c r="K206">
        <v>82</v>
      </c>
      <c r="L206" s="3">
        <v>1.7780821917808201</v>
      </c>
      <c r="M206" s="5">
        <f t="shared" si="55"/>
        <v>16</v>
      </c>
      <c r="N206" s="5">
        <f t="shared" si="56"/>
        <v>16.110770276274835</v>
      </c>
      <c r="O206" s="5">
        <f t="shared" si="57"/>
        <v>16.348672983036295</v>
      </c>
      <c r="P206" s="5">
        <f t="shared" si="58"/>
        <v>1.7101352661480427</v>
      </c>
      <c r="Q206" s="5">
        <f t="shared" si="59"/>
        <v>-0.23790270676146008</v>
      </c>
      <c r="R206" s="5">
        <f t="shared" si="61"/>
        <v>5.6597697884429261E-2</v>
      </c>
      <c r="S206" s="5">
        <f t="shared" si="62"/>
        <v>3.3095450988453984E-2</v>
      </c>
      <c r="T206" s="5">
        <f t="shared" si="63"/>
        <v>0.15391217395332382</v>
      </c>
      <c r="U206" s="5">
        <v>0.92791344126037734</v>
      </c>
      <c r="V206" s="5">
        <f t="shared" si="64"/>
        <v>16.712708663033901</v>
      </c>
      <c r="W206" s="5">
        <f t="shared" si="60"/>
        <v>87.541366376895994</v>
      </c>
      <c r="X206" s="5">
        <f t="shared" si="65"/>
        <v>21.328072716122833</v>
      </c>
      <c r="Y206" s="5">
        <f t="shared" si="66"/>
        <v>20.313179123974734</v>
      </c>
      <c r="Z206" s="5">
        <f t="shared" si="67"/>
        <v>20.759263468791218</v>
      </c>
      <c r="AA206" s="5">
        <f t="shared" si="68"/>
        <v>1.7132701801300665</v>
      </c>
      <c r="AB206" s="5">
        <f t="shared" si="69"/>
        <v>0.56880924733161464</v>
      </c>
      <c r="AC206" s="5">
        <f t="shared" si="70"/>
        <v>0.32354395984995798</v>
      </c>
      <c r="AD206" s="5">
        <f t="shared" si="71"/>
        <v>0.18884584790088127</v>
      </c>
      <c r="AE206" s="5">
        <f t="shared" si="72"/>
        <v>0.35214386914178025</v>
      </c>
      <c r="AG206">
        <v>205</v>
      </c>
    </row>
    <row r="207" spans="10:33" x14ac:dyDescent="0.3">
      <c r="J207">
        <v>68</v>
      </c>
      <c r="K207">
        <v>83</v>
      </c>
      <c r="L207" s="3">
        <v>6.0684931506849296</v>
      </c>
      <c r="M207" s="5">
        <f t="shared" si="55"/>
        <v>14.492422502470642</v>
      </c>
      <c r="N207" s="5">
        <f t="shared" si="56"/>
        <v>16.220867158288598</v>
      </c>
      <c r="O207" s="5">
        <f t="shared" si="57"/>
        <v>15.965623103248792</v>
      </c>
      <c r="P207" s="5">
        <f t="shared" si="58"/>
        <v>4.7530608512256842</v>
      </c>
      <c r="Q207" s="5">
        <f t="shared" si="59"/>
        <v>0.25524405503980674</v>
      </c>
      <c r="R207" s="5">
        <f t="shared" si="61"/>
        <v>6.5149527633163895E-2</v>
      </c>
      <c r="S207" s="5">
        <f t="shared" si="62"/>
        <v>1.3706857469826757E-2</v>
      </c>
      <c r="T207" s="5">
        <f t="shared" si="63"/>
        <v>0.42777547661031157</v>
      </c>
      <c r="U207" s="5">
        <v>0.97183349681107645</v>
      </c>
      <c r="V207" s="5">
        <f t="shared" si="64"/>
        <v>16.601246399270963</v>
      </c>
      <c r="W207" s="5">
        <f t="shared" si="60"/>
        <v>86.501591901597735</v>
      </c>
      <c r="X207" s="5">
        <f t="shared" si="65"/>
        <v>21.168938047849906</v>
      </c>
      <c r="Y207" s="5">
        <f t="shared" si="66"/>
        <v>18.187717440313751</v>
      </c>
      <c r="Z207" s="5">
        <f t="shared" si="67"/>
        <v>20.108407530896514</v>
      </c>
      <c r="AA207" s="5">
        <f t="shared" si="68"/>
        <v>4.8058423549375169</v>
      </c>
      <c r="AB207" s="5">
        <f t="shared" si="69"/>
        <v>1.0605305169533921</v>
      </c>
      <c r="AC207" s="5">
        <f t="shared" si="70"/>
        <v>1.124724977389429</v>
      </c>
      <c r="AD207" s="5">
        <f t="shared" si="71"/>
        <v>0.23403284883739223</v>
      </c>
      <c r="AE207" s="5">
        <f t="shared" si="72"/>
        <v>0.98778811478798045</v>
      </c>
      <c r="AG207">
        <v>206</v>
      </c>
    </row>
    <row r="208" spans="10:33" x14ac:dyDescent="0.3">
      <c r="J208">
        <v>87</v>
      </c>
      <c r="K208">
        <v>89</v>
      </c>
      <c r="L208" s="3">
        <v>1.8082191780821899</v>
      </c>
      <c r="M208" s="5">
        <f t="shared" si="55"/>
        <v>16.654758106177631</v>
      </c>
      <c r="N208" s="5">
        <f t="shared" si="56"/>
        <v>16.867962264113206</v>
      </c>
      <c r="O208" s="5">
        <f t="shared" si="57"/>
        <v>16.951073725803948</v>
      </c>
      <c r="P208" s="5">
        <f t="shared" si="58"/>
        <v>1.7365165606395623</v>
      </c>
      <c r="Q208" s="5">
        <f t="shared" si="59"/>
        <v>-8.3111461690741351E-2</v>
      </c>
      <c r="R208" s="5">
        <f t="shared" si="61"/>
        <v>6.9075150643715675E-3</v>
      </c>
      <c r="S208" s="5">
        <f t="shared" si="62"/>
        <v>3.9777997059973428E-3</v>
      </c>
      <c r="T208" s="5">
        <f t="shared" si="63"/>
        <v>0.1562864904575606</v>
      </c>
      <c r="U208" s="5">
        <v>9.9463091368231435E-2</v>
      </c>
      <c r="V208" s="5">
        <f t="shared" si="64"/>
        <v>16.990394555452728</v>
      </c>
      <c r="W208" s="5">
        <f t="shared" si="60"/>
        <v>90.158771342942146</v>
      </c>
      <c r="X208" s="5">
        <f t="shared" si="65"/>
        <v>21.725180843310493</v>
      </c>
      <c r="Y208" s="5">
        <f t="shared" si="66"/>
        <v>21.245317789400037</v>
      </c>
      <c r="Z208" s="5">
        <f t="shared" si="67"/>
        <v>21.619866990691065</v>
      </c>
      <c r="AA208" s="5">
        <f t="shared" si="68"/>
        <v>1.7398215071931293</v>
      </c>
      <c r="AB208" s="5">
        <f t="shared" si="69"/>
        <v>0.10531385261942816</v>
      </c>
      <c r="AC208" s="5">
        <f t="shared" si="70"/>
        <v>1.1091007553546636E-2</v>
      </c>
      <c r="AD208" s="5">
        <f t="shared" si="71"/>
        <v>6.3747962119630672E-3</v>
      </c>
      <c r="AE208" s="5">
        <f t="shared" si="72"/>
        <v>0.35760120281353425</v>
      </c>
      <c r="AG208">
        <v>207</v>
      </c>
    </row>
    <row r="209" spans="10:33" x14ac:dyDescent="0.3">
      <c r="J209">
        <v>81</v>
      </c>
      <c r="K209">
        <v>82</v>
      </c>
      <c r="L209" s="3">
        <v>0.76712328767123295</v>
      </c>
      <c r="M209" s="5">
        <f t="shared" si="55"/>
        <v>16</v>
      </c>
      <c r="N209" s="5">
        <f t="shared" si="56"/>
        <v>16.110770276274835</v>
      </c>
      <c r="O209" s="5">
        <f t="shared" si="57"/>
        <v>16.154336766678465</v>
      </c>
      <c r="P209" s="5">
        <f t="shared" si="58"/>
        <v>0.77620147171727893</v>
      </c>
      <c r="Q209" s="5">
        <f t="shared" si="59"/>
        <v>-4.3566490403630809E-2</v>
      </c>
      <c r="R209" s="5">
        <f t="shared" si="61"/>
        <v>1.8980390860896554E-3</v>
      </c>
      <c r="S209" s="5">
        <f t="shared" si="62"/>
        <v>2.4452917898885288E-3</v>
      </c>
      <c r="T209" s="5">
        <f t="shared" si="63"/>
        <v>6.9858132454555105E-2</v>
      </c>
      <c r="U209" s="5">
        <v>0.54446344743223474</v>
      </c>
      <c r="V209" s="5">
        <f t="shared" si="64"/>
        <v>16.298242207551628</v>
      </c>
      <c r="W209" s="5">
        <f t="shared" si="60"/>
        <v>83.706416971555967</v>
      </c>
      <c r="X209" s="5">
        <f t="shared" si="65"/>
        <v>20.73710932294432</v>
      </c>
      <c r="Y209" s="5">
        <f t="shared" si="66"/>
        <v>20.313179123974734</v>
      </c>
      <c r="Z209" s="5">
        <f t="shared" si="67"/>
        <v>20.510393132940145</v>
      </c>
      <c r="AA209" s="5">
        <f t="shared" si="68"/>
        <v>0.77576860383937496</v>
      </c>
      <c r="AB209" s="5">
        <f t="shared" si="69"/>
        <v>0.22671619000417564</v>
      </c>
      <c r="AC209" s="5">
        <f t="shared" si="70"/>
        <v>5.1400230810009474E-2</v>
      </c>
      <c r="AD209" s="5">
        <f t="shared" si="71"/>
        <v>6.6257168124133098E-2</v>
      </c>
      <c r="AE209" s="5">
        <f t="shared" si="72"/>
        <v>0.1594507164619974</v>
      </c>
      <c r="AG209">
        <v>208</v>
      </c>
    </row>
    <row r="210" spans="10:33" x14ac:dyDescent="0.3">
      <c r="J210">
        <v>66</v>
      </c>
      <c r="K210">
        <v>79</v>
      </c>
      <c r="L210" s="3">
        <v>5.7972602739725998</v>
      </c>
      <c r="M210" s="5">
        <f t="shared" si="55"/>
        <v>14.248076809271922</v>
      </c>
      <c r="N210" s="5">
        <f t="shared" si="56"/>
        <v>15.776388834631177</v>
      </c>
      <c r="O210" s="5">
        <f t="shared" si="57"/>
        <v>15.727608721102362</v>
      </c>
      <c r="P210" s="5">
        <f t="shared" si="58"/>
        <v>4.5977806424213146</v>
      </c>
      <c r="Q210" s="5">
        <f t="shared" si="59"/>
        <v>4.8780113528815505E-2</v>
      </c>
      <c r="R210" s="5">
        <f t="shared" si="61"/>
        <v>2.3794994758841296E-3</v>
      </c>
      <c r="S210" s="5">
        <f t="shared" si="62"/>
        <v>5.1753218801474214E-4</v>
      </c>
      <c r="T210" s="5">
        <f t="shared" si="63"/>
        <v>0.41380025781791829</v>
      </c>
      <c r="U210" s="5">
        <v>0.37665799580897374</v>
      </c>
      <c r="V210" s="5">
        <f t="shared" si="64"/>
        <v>15.969902670865489</v>
      </c>
      <c r="W210" s="5">
        <f t="shared" si="60"/>
        <v>80.72935050009464</v>
      </c>
      <c r="X210" s="5">
        <f t="shared" si="65"/>
        <v>20.270459776503085</v>
      </c>
      <c r="Y210" s="5">
        <f t="shared" si="66"/>
        <v>17.846063355846798</v>
      </c>
      <c r="Z210" s="5">
        <f t="shared" si="67"/>
        <v>19.776732266335816</v>
      </c>
      <c r="AA210" s="5">
        <f t="shared" si="68"/>
        <v>4.64633537042545</v>
      </c>
      <c r="AB210" s="5">
        <f t="shared" si="69"/>
        <v>0.49372751016726824</v>
      </c>
      <c r="AC210" s="5">
        <f t="shared" si="70"/>
        <v>0.24376685429596995</v>
      </c>
      <c r="AD210" s="5">
        <f t="shared" si="71"/>
        <v>5.2464326154237337E-2</v>
      </c>
      <c r="AE210" s="5">
        <f t="shared" si="72"/>
        <v>0.95500320594368304</v>
      </c>
      <c r="AG210">
        <v>209</v>
      </c>
    </row>
    <row r="211" spans="10:33" x14ac:dyDescent="0.3">
      <c r="J211">
        <v>56</v>
      </c>
      <c r="K211">
        <v>61</v>
      </c>
      <c r="L211" s="3">
        <v>1.9424657534246601</v>
      </c>
      <c r="M211" s="5">
        <f t="shared" si="55"/>
        <v>12.966629547095765</v>
      </c>
      <c r="N211" s="5">
        <f t="shared" si="56"/>
        <v>13.620499351813308</v>
      </c>
      <c r="O211" s="5">
        <f t="shared" si="57"/>
        <v>13.633622912343206</v>
      </c>
      <c r="P211" s="5">
        <f t="shared" si="58"/>
        <v>1.8530474021963781</v>
      </c>
      <c r="Q211" s="5">
        <f t="shared" si="59"/>
        <v>-1.312356052989827E-2</v>
      </c>
      <c r="R211" s="5">
        <f t="shared" si="61"/>
        <v>1.7222784098190377E-4</v>
      </c>
      <c r="S211" s="5">
        <f t="shared" si="62"/>
        <v>9.2943030371357875E-5</v>
      </c>
      <c r="T211" s="5">
        <f t="shared" si="63"/>
        <v>0.16677426619767402</v>
      </c>
      <c r="U211" s="5">
        <v>-0.13962707905511806</v>
      </c>
      <c r="V211" s="5">
        <f t="shared" si="64"/>
        <v>13.576601998653265</v>
      </c>
      <c r="W211" s="5">
        <f t="shared" si="60"/>
        <v>60.657632456112225</v>
      </c>
      <c r="X211" s="5">
        <f t="shared" si="65"/>
        <v>16.911425772582628</v>
      </c>
      <c r="Y211" s="5">
        <f t="shared" si="66"/>
        <v>16.067939255981976</v>
      </c>
      <c r="Z211" s="5">
        <f t="shared" si="67"/>
        <v>16.93746226126979</v>
      </c>
      <c r="AA211" s="5">
        <f t="shared" si="68"/>
        <v>1.857150923583043</v>
      </c>
      <c r="AB211" s="5">
        <f t="shared" si="69"/>
        <v>-2.6036488687161352E-2</v>
      </c>
      <c r="AC211" s="5">
        <f t="shared" si="70"/>
        <v>6.7789874315668107E-4</v>
      </c>
      <c r="AD211" s="5">
        <f t="shared" si="71"/>
        <v>3.6502081470513758E-4</v>
      </c>
      <c r="AE211" s="5">
        <f t="shared" si="72"/>
        <v>0.3817169757551695</v>
      </c>
      <c r="AG211">
        <v>210</v>
      </c>
    </row>
    <row r="212" spans="10:33" x14ac:dyDescent="0.3">
      <c r="J212">
        <v>59</v>
      </c>
      <c r="K212">
        <v>91</v>
      </c>
      <c r="L212" s="3">
        <v>6.0657534246575304</v>
      </c>
      <c r="M212" s="5">
        <f t="shared" si="55"/>
        <v>13.362291495737216</v>
      </c>
      <c r="N212" s="5">
        <f t="shared" si="56"/>
        <v>17.078784028338912</v>
      </c>
      <c r="O212" s="5">
        <f t="shared" si="57"/>
        <v>15.137103135202914</v>
      </c>
      <c r="P212" s="5">
        <f t="shared" si="58"/>
        <v>4.7515138671475796</v>
      </c>
      <c r="Q212" s="5">
        <f t="shared" si="59"/>
        <v>1.9416808931359988</v>
      </c>
      <c r="R212" s="5">
        <f t="shared" si="61"/>
        <v>3.7701246907694101</v>
      </c>
      <c r="S212" s="5">
        <f t="shared" si="62"/>
        <v>0.79345757924362004</v>
      </c>
      <c r="T212" s="5">
        <f t="shared" si="63"/>
        <v>0.42763624804328215</v>
      </c>
      <c r="U212" s="5">
        <v>-4.045393705858745E-2</v>
      </c>
      <c r="V212" s="5">
        <f t="shared" si="64"/>
        <v>15.110648727056999</v>
      </c>
      <c r="W212" s="5">
        <f t="shared" si="60"/>
        <v>73.193574965184311</v>
      </c>
      <c r="X212" s="5">
        <f t="shared" si="65"/>
        <v>19.055732763444009</v>
      </c>
      <c r="Y212" s="5">
        <f t="shared" si="66"/>
        <v>16.614460217240875</v>
      </c>
      <c r="Z212" s="5">
        <f t="shared" si="67"/>
        <v>18.937682273969457</v>
      </c>
      <c r="AA212" s="5">
        <f t="shared" si="68"/>
        <v>4.804252203242565</v>
      </c>
      <c r="AB212" s="5">
        <f t="shared" si="69"/>
        <v>0.11805048947455177</v>
      </c>
      <c r="AC212" s="5">
        <f t="shared" si="70"/>
        <v>1.3935918065181258E-2</v>
      </c>
      <c r="AD212" s="5">
        <f t="shared" si="71"/>
        <v>2.9007465627585911E-3</v>
      </c>
      <c r="AE212" s="5">
        <f t="shared" si="72"/>
        <v>0.9874612765712899</v>
      </c>
      <c r="AG212">
        <v>211</v>
      </c>
    </row>
    <row r="213" spans="10:33" x14ac:dyDescent="0.3">
      <c r="J213">
        <v>70</v>
      </c>
      <c r="K213">
        <v>86</v>
      </c>
      <c r="L213" s="3">
        <v>2.8767123287671201</v>
      </c>
      <c r="M213" s="5">
        <f t="shared" si="55"/>
        <v>14.733200530681511</v>
      </c>
      <c r="N213" s="5">
        <f t="shared" si="56"/>
        <v>16.547236990991408</v>
      </c>
      <c r="O213" s="5">
        <f t="shared" si="57"/>
        <v>15.455731291822886</v>
      </c>
      <c r="P213" s="5">
        <f t="shared" si="58"/>
        <v>2.6210448547972209</v>
      </c>
      <c r="Q213" s="5">
        <f t="shared" si="59"/>
        <v>1.0915056991685219</v>
      </c>
      <c r="R213" s="5">
        <f t="shared" si="61"/>
        <v>1.1913846913173638</v>
      </c>
      <c r="S213" s="5">
        <f t="shared" si="62"/>
        <v>0.45454570879884321</v>
      </c>
      <c r="T213" s="5">
        <f t="shared" si="63"/>
        <v>0.23589403693174987</v>
      </c>
      <c r="U213" s="5">
        <v>0.33474396568921472</v>
      </c>
      <c r="V213" s="5">
        <f t="shared" si="64"/>
        <v>15.618312833796018</v>
      </c>
      <c r="W213" s="5">
        <f t="shared" si="60"/>
        <v>77.601236777375377</v>
      </c>
      <c r="X213" s="5">
        <f t="shared" si="65"/>
        <v>19.77227175312542</v>
      </c>
      <c r="Y213" s="5">
        <f t="shared" si="66"/>
        <v>18.5251735980092</v>
      </c>
      <c r="Z213" s="5">
        <f t="shared" si="67"/>
        <v>19.462436086764718</v>
      </c>
      <c r="AA213" s="5">
        <f t="shared" si="68"/>
        <v>2.6324260332767491</v>
      </c>
      <c r="AB213" s="5">
        <f t="shared" si="69"/>
        <v>0.30983566636070137</v>
      </c>
      <c r="AC213" s="5">
        <f t="shared" si="70"/>
        <v>9.5998140149179859E-2</v>
      </c>
      <c r="AD213" s="5">
        <f t="shared" si="71"/>
        <v>3.646755461906933E-2</v>
      </c>
      <c r="AE213" s="5">
        <f t="shared" si="72"/>
        <v>0.54106625991543766</v>
      </c>
      <c r="AG213">
        <v>212</v>
      </c>
    </row>
    <row r="214" spans="10:33" x14ac:dyDescent="0.3">
      <c r="J214">
        <v>99</v>
      </c>
      <c r="K214">
        <v>104</v>
      </c>
      <c r="L214" s="3">
        <v>1.7205479452054799</v>
      </c>
      <c r="M214" s="5">
        <f t="shared" si="55"/>
        <v>17.899748742132399</v>
      </c>
      <c r="N214" s="5">
        <f t="shared" si="56"/>
        <v>18.396078054371138</v>
      </c>
      <c r="O214" s="5">
        <f t="shared" si="57"/>
        <v>18.077157784699235</v>
      </c>
      <c r="P214" s="5">
        <f t="shared" si="58"/>
        <v>1.65954392785969</v>
      </c>
      <c r="Q214" s="5">
        <f t="shared" si="59"/>
        <v>0.3189202696719029</v>
      </c>
      <c r="R214" s="5">
        <f t="shared" si="61"/>
        <v>0.10171013840759927</v>
      </c>
      <c r="S214" s="5">
        <f t="shared" si="62"/>
        <v>6.1288006120316804E-2</v>
      </c>
      <c r="T214" s="5">
        <f t="shared" si="63"/>
        <v>0.14935895350737208</v>
      </c>
      <c r="U214" s="5">
        <v>0.82741409732464077</v>
      </c>
      <c r="V214" s="5">
        <f t="shared" si="64"/>
        <v>18.396928395930985</v>
      </c>
      <c r="W214" s="5">
        <f t="shared" si="60"/>
        <v>104.00867199718394</v>
      </c>
      <c r="X214" s="5">
        <f t="shared" si="65"/>
        <v>23.750621706173575</v>
      </c>
      <c r="Y214" s="5">
        <f t="shared" si="66"/>
        <v>23.032043194387189</v>
      </c>
      <c r="Z214" s="5">
        <f t="shared" si="67"/>
        <v>23.245220961693086</v>
      </c>
      <c r="AA214" s="5">
        <f t="shared" si="68"/>
        <v>1.6623637924652075</v>
      </c>
      <c r="AB214" s="5">
        <f t="shared" si="69"/>
        <v>0.50540074448048955</v>
      </c>
      <c r="AC214" s="5">
        <f t="shared" si="70"/>
        <v>0.2554299125214331</v>
      </c>
      <c r="AD214" s="5">
        <f t="shared" si="71"/>
        <v>0.15365464146848537</v>
      </c>
      <c r="AE214" s="5">
        <f t="shared" si="72"/>
        <v>0.34168062024838391</v>
      </c>
      <c r="AG214">
        <v>213</v>
      </c>
    </row>
    <row r="215" spans="10:33" x14ac:dyDescent="0.3">
      <c r="J215">
        <v>75</v>
      </c>
      <c r="K215">
        <v>96</v>
      </c>
      <c r="L215" s="3">
        <v>3.8684931506849298</v>
      </c>
      <c r="M215" s="5">
        <f t="shared" si="55"/>
        <v>15.320508075688775</v>
      </c>
      <c r="N215" s="5">
        <f t="shared" si="56"/>
        <v>17.595917942265423</v>
      </c>
      <c r="O215" s="5">
        <f t="shared" si="57"/>
        <v>16.162727672400528</v>
      </c>
      <c r="P215" s="5">
        <f t="shared" si="58"/>
        <v>3.3596802652224276</v>
      </c>
      <c r="Q215" s="5">
        <f t="shared" si="59"/>
        <v>1.4331902698648946</v>
      </c>
      <c r="R215" s="5">
        <f t="shared" si="61"/>
        <v>2.0540343496354097</v>
      </c>
      <c r="S215" s="5">
        <f t="shared" si="62"/>
        <v>0.61137792512509292</v>
      </c>
      <c r="T215" s="5">
        <f t="shared" si="63"/>
        <v>0.30237122387001847</v>
      </c>
      <c r="U215" s="5">
        <v>-0.79785830852207562</v>
      </c>
      <c r="V215" s="5">
        <f t="shared" si="64"/>
        <v>15.72399901729737</v>
      </c>
      <c r="W215" s="5">
        <f t="shared" si="60"/>
        <v>78.535035291289532</v>
      </c>
      <c r="X215" s="5">
        <f t="shared" si="65"/>
        <v>19.921859457733536</v>
      </c>
      <c r="Y215" s="5">
        <f t="shared" si="66"/>
        <v>19.351531985158601</v>
      </c>
      <c r="Z215" s="5">
        <f t="shared" si="67"/>
        <v>20.440366336279794</v>
      </c>
      <c r="AA215" s="5">
        <f t="shared" si="68"/>
        <v>3.3816104206286735</v>
      </c>
      <c r="AB215" s="5">
        <f t="shared" si="69"/>
        <v>-0.51850687854625832</v>
      </c>
      <c r="AC215" s="5">
        <f t="shared" si="70"/>
        <v>0.26884938309978429</v>
      </c>
      <c r="AD215" s="5">
        <f t="shared" si="71"/>
        <v>7.9503357766978561E-2</v>
      </c>
      <c r="AE215" s="5">
        <f t="shared" si="72"/>
        <v>0.69505288264571385</v>
      </c>
      <c r="AG215">
        <v>214</v>
      </c>
    </row>
    <row r="216" spans="10:33" x14ac:dyDescent="0.3">
      <c r="J216">
        <v>77</v>
      </c>
      <c r="K216">
        <v>83</v>
      </c>
      <c r="L216" s="3">
        <v>2.86027397260274</v>
      </c>
      <c r="M216" s="5">
        <f t="shared" si="55"/>
        <v>15.549928774784245</v>
      </c>
      <c r="N216" s="5">
        <f t="shared" si="56"/>
        <v>16.220867158288598</v>
      </c>
      <c r="O216" s="5">
        <f t="shared" si="57"/>
        <v>16.157177099697758</v>
      </c>
      <c r="P216" s="5">
        <f t="shared" si="58"/>
        <v>2.6081580562574049</v>
      </c>
      <c r="Q216" s="5">
        <f t="shared" si="59"/>
        <v>6.3690058590839982E-2</v>
      </c>
      <c r="R216" s="5">
        <f t="shared" si="61"/>
        <v>4.0564235633046295E-3</v>
      </c>
      <c r="S216" s="5">
        <f t="shared" si="62"/>
        <v>1.5552828761940232E-3</v>
      </c>
      <c r="T216" s="5">
        <f t="shared" si="63"/>
        <v>0.23473422506316644</v>
      </c>
      <c r="U216" s="5">
        <v>-0.88452617178626369</v>
      </c>
      <c r="V216" s="5">
        <f t="shared" si="64"/>
        <v>15.728629669207777</v>
      </c>
      <c r="W216" s="5">
        <f t="shared" si="60"/>
        <v>78.576077486978562</v>
      </c>
      <c r="X216" s="5">
        <f t="shared" si="65"/>
        <v>19.92841691878828</v>
      </c>
      <c r="Y216" s="5">
        <f t="shared" si="66"/>
        <v>19.675557451918376</v>
      </c>
      <c r="Z216" s="5">
        <f t="shared" si="67"/>
        <v>20.457888095708316</v>
      </c>
      <c r="AA216" s="5">
        <f t="shared" si="68"/>
        <v>2.6193871467371452</v>
      </c>
      <c r="AB216" s="5">
        <f t="shared" si="69"/>
        <v>-0.52947117692003687</v>
      </c>
      <c r="AC216" s="5">
        <f t="shared" si="70"/>
        <v>0.28033972718908901</v>
      </c>
      <c r="AD216" s="5">
        <f t="shared" si="71"/>
        <v>0.10702493044538904</v>
      </c>
      <c r="AE216" s="5">
        <f t="shared" si="72"/>
        <v>0.53838625998979361</v>
      </c>
      <c r="AG216">
        <v>215</v>
      </c>
    </row>
    <row r="217" spans="10:33" x14ac:dyDescent="0.3">
      <c r="J217">
        <v>87</v>
      </c>
      <c r="K217">
        <v>89</v>
      </c>
      <c r="L217" s="3">
        <v>0.47397260273972602</v>
      </c>
      <c r="M217" s="5">
        <f t="shared" si="55"/>
        <v>16.654758106177631</v>
      </c>
      <c r="N217" s="5">
        <f t="shared" si="56"/>
        <v>16.867962264113206</v>
      </c>
      <c r="O217" s="5">
        <f t="shared" si="57"/>
        <v>16.735105696012408</v>
      </c>
      <c r="P217" s="5">
        <f t="shared" si="58"/>
        <v>0.48676976199877131</v>
      </c>
      <c r="Q217" s="5">
        <f t="shared" si="59"/>
        <v>0.13285656810079871</v>
      </c>
      <c r="R217" s="5">
        <f t="shared" si="61"/>
        <v>1.7650867687522165E-2</v>
      </c>
      <c r="S217" s="5">
        <f t="shared" si="62"/>
        <v>3.6261224639435839E-2</v>
      </c>
      <c r="T217" s="5">
        <f t="shared" si="63"/>
        <v>4.3809278579889414E-2</v>
      </c>
      <c r="U217" s="5">
        <v>1.0108890449062409</v>
      </c>
      <c r="V217" s="5">
        <f t="shared" si="64"/>
        <v>16.946691507224998</v>
      </c>
      <c r="W217" s="5">
        <f t="shared" si="60"/>
        <v>89.744279767487967</v>
      </c>
      <c r="X217" s="5">
        <f t="shared" si="65"/>
        <v>21.662621003869816</v>
      </c>
      <c r="Y217" s="5">
        <f t="shared" si="66"/>
        <v>21.245317789400037</v>
      </c>
      <c r="Z217" s="5">
        <f t="shared" si="67"/>
        <v>21.346714929714551</v>
      </c>
      <c r="AA217" s="5">
        <f t="shared" si="68"/>
        <v>0.48615371315151018</v>
      </c>
      <c r="AB217" s="5">
        <f t="shared" si="69"/>
        <v>0.31590607415526506</v>
      </c>
      <c r="AC217" s="5">
        <f t="shared" si="70"/>
        <v>9.9796647688191825E-2</v>
      </c>
      <c r="AD217" s="5">
        <f t="shared" si="71"/>
        <v>0.20527797070859793</v>
      </c>
      <c r="AE217" s="5">
        <f t="shared" si="72"/>
        <v>9.9923556443280465E-2</v>
      </c>
      <c r="AG217">
        <v>216</v>
      </c>
    </row>
    <row r="218" spans="10:33" x14ac:dyDescent="0.3">
      <c r="J218">
        <v>52</v>
      </c>
      <c r="K218">
        <v>61</v>
      </c>
      <c r="L218" s="3">
        <v>0.89863013698630101</v>
      </c>
      <c r="M218" s="5">
        <f t="shared" si="55"/>
        <v>12.422205101855956</v>
      </c>
      <c r="N218" s="5">
        <f t="shared" si="56"/>
        <v>13.620499351813308</v>
      </c>
      <c r="O218" s="5">
        <f t="shared" si="57"/>
        <v>12.763565978205529</v>
      </c>
      <c r="P218" s="5">
        <f t="shared" si="58"/>
        <v>0.90323859733675405</v>
      </c>
      <c r="Q218" s="5">
        <f t="shared" si="59"/>
        <v>0.8569333736077791</v>
      </c>
      <c r="R218" s="5">
        <f t="shared" si="61"/>
        <v>0.73433480680280949</v>
      </c>
      <c r="S218" s="5">
        <f t="shared" si="62"/>
        <v>0.81300202290738444</v>
      </c>
      <c r="T218" s="5">
        <f t="shared" si="63"/>
        <v>8.1291473760307861E-2</v>
      </c>
      <c r="U218" s="5">
        <v>-0.62315097943180553</v>
      </c>
      <c r="V218" s="5">
        <f t="shared" si="64"/>
        <v>12.585895291668827</v>
      </c>
      <c r="W218" s="5">
        <f t="shared" si="60"/>
        <v>53.18708536488171</v>
      </c>
      <c r="X218" s="5">
        <f t="shared" si="65"/>
        <v>15.544207702612262</v>
      </c>
      <c r="Y218" s="5">
        <f t="shared" si="66"/>
        <v>15.319704196154944</v>
      </c>
      <c r="Z218" s="5">
        <f t="shared" si="67"/>
        <v>15.764346401405733</v>
      </c>
      <c r="AA218" s="5">
        <f t="shared" si="68"/>
        <v>0.90301979476717542</v>
      </c>
      <c r="AB218" s="5">
        <f t="shared" si="69"/>
        <v>-0.22013869879347148</v>
      </c>
      <c r="AC218" s="5">
        <f t="shared" si="70"/>
        <v>4.8461046706482762E-2</v>
      </c>
      <c r="AD218" s="5">
        <f t="shared" si="71"/>
        <v>5.3665541981809402E-2</v>
      </c>
      <c r="AE218" s="5">
        <f t="shared" si="72"/>
        <v>0.18560580119172354</v>
      </c>
      <c r="AG218">
        <v>217</v>
      </c>
    </row>
    <row r="219" spans="10:33" x14ac:dyDescent="0.3">
      <c r="J219">
        <v>54</v>
      </c>
      <c r="K219">
        <v>52</v>
      </c>
      <c r="L219" s="3">
        <v>0.142465753424658</v>
      </c>
      <c r="M219" s="5">
        <f t="shared" si="55"/>
        <v>12.696938456699069</v>
      </c>
      <c r="N219" s="5">
        <f t="shared" si="56"/>
        <v>12.422205101855956</v>
      </c>
      <c r="O219" s="5">
        <f t="shared" si="57"/>
        <v>12.750111337168228</v>
      </c>
      <c r="P219" s="5">
        <f t="shared" si="58"/>
        <v>0.1488081420007473</v>
      </c>
      <c r="Q219" s="5">
        <f t="shared" si="59"/>
        <v>-0.32790623531227148</v>
      </c>
      <c r="R219" s="5">
        <f t="shared" si="61"/>
        <v>0.10752249915666676</v>
      </c>
      <c r="S219" s="5">
        <f t="shared" si="62"/>
        <v>0.72255790382845309</v>
      </c>
      <c r="T219" s="5">
        <f t="shared" si="63"/>
        <v>1.3392732780067257E-2</v>
      </c>
      <c r="U219" s="5">
        <v>1.4844039849564317</v>
      </c>
      <c r="V219" s="5">
        <f t="shared" si="64"/>
        <v>12.921896920265148</v>
      </c>
      <c r="W219" s="5">
        <f t="shared" si="60"/>
        <v>55.665751924754623</v>
      </c>
      <c r="X219" s="5">
        <f t="shared" si="65"/>
        <v>16.006294566947567</v>
      </c>
      <c r="Y219" s="5">
        <f t="shared" si="66"/>
        <v>15.69673417933671</v>
      </c>
      <c r="Z219" s="5">
        <f t="shared" si="67"/>
        <v>15.765920497310734</v>
      </c>
      <c r="AA219" s="5">
        <f t="shared" si="68"/>
        <v>0.14849951014448651</v>
      </c>
      <c r="AB219" s="5">
        <f t="shared" si="69"/>
        <v>0.24037406963683239</v>
      </c>
      <c r="AC219" s="5">
        <f t="shared" si="70"/>
        <v>5.7779693353772747E-2</v>
      </c>
      <c r="AD219" s="5">
        <f t="shared" si="71"/>
        <v>0.38909012762098993</v>
      </c>
      <c r="AE219" s="5">
        <f t="shared" si="72"/>
        <v>3.0522443380161197E-2</v>
      </c>
      <c r="AG219">
        <v>218</v>
      </c>
    </row>
    <row r="220" spans="10:33" x14ac:dyDescent="0.3">
      <c r="J220">
        <v>81</v>
      </c>
      <c r="K220">
        <v>85</v>
      </c>
      <c r="L220" s="3">
        <v>1.9013698630136999</v>
      </c>
      <c r="M220" s="5">
        <f t="shared" si="55"/>
        <v>16</v>
      </c>
      <c r="N220" s="5">
        <f t="shared" si="56"/>
        <v>16.439088914585774</v>
      </c>
      <c r="O220" s="5">
        <f t="shared" si="57"/>
        <v>16.371690501188741</v>
      </c>
      <c r="P220" s="5">
        <f t="shared" si="58"/>
        <v>1.8175449877153873</v>
      </c>
      <c r="Q220" s="5">
        <f t="shared" si="59"/>
        <v>6.7398413397032897E-2</v>
      </c>
      <c r="R220" s="5">
        <f t="shared" si="61"/>
        <v>4.5425461284373438E-3</v>
      </c>
      <c r="S220" s="5">
        <f t="shared" si="62"/>
        <v>2.4992757588615296E-3</v>
      </c>
      <c r="T220" s="5">
        <f t="shared" si="63"/>
        <v>0.16357904889438485</v>
      </c>
      <c r="U220" s="5">
        <v>-0.13632247559080363</v>
      </c>
      <c r="V220" s="5">
        <f t="shared" si="64"/>
        <v>16.316555002939999</v>
      </c>
      <c r="W220" s="5">
        <f t="shared" si="60"/>
        <v>83.874046793931583</v>
      </c>
      <c r="X220" s="5">
        <f t="shared" si="65"/>
        <v>20.763175770019888</v>
      </c>
      <c r="Y220" s="5">
        <f t="shared" si="66"/>
        <v>20.313179123974734</v>
      </c>
      <c r="Z220" s="5">
        <f t="shared" si="67"/>
        <v>20.788781697149098</v>
      </c>
      <c r="AA220" s="5">
        <f t="shared" si="68"/>
        <v>1.8213969711365288</v>
      </c>
      <c r="AB220" s="5">
        <f t="shared" si="69"/>
        <v>-2.5605927129209505E-2</v>
      </c>
      <c r="AC220" s="5">
        <f t="shared" si="70"/>
        <v>6.556635041463873E-4</v>
      </c>
      <c r="AD220" s="5">
        <f t="shared" si="71"/>
        <v>3.5997836525294183E-4</v>
      </c>
      <c r="AE220" s="5">
        <f t="shared" si="72"/>
        <v>0.37436814350579778</v>
      </c>
      <c r="AG220">
        <v>219</v>
      </c>
    </row>
    <row r="221" spans="10:33" x14ac:dyDescent="0.3">
      <c r="J221">
        <v>72</v>
      </c>
      <c r="K221">
        <v>72</v>
      </c>
      <c r="L221" s="3">
        <v>0.66849315068493198</v>
      </c>
      <c r="M221" s="5">
        <f t="shared" si="55"/>
        <v>14.970562748477139</v>
      </c>
      <c r="N221" s="5">
        <f t="shared" si="56"/>
        <v>14.970562748477139</v>
      </c>
      <c r="O221" s="5">
        <f t="shared" si="57"/>
        <v>15.140095033739792</v>
      </c>
      <c r="P221" s="5">
        <f t="shared" si="58"/>
        <v>0.67979257707464125</v>
      </c>
      <c r="Q221" s="5">
        <f t="shared" si="59"/>
        <v>-0.16953228526265285</v>
      </c>
      <c r="R221" s="5">
        <f t="shared" si="61"/>
        <v>2.8741195746377499E-2</v>
      </c>
      <c r="S221" s="5">
        <f t="shared" si="62"/>
        <v>4.2279360963398273E-2</v>
      </c>
      <c r="T221" s="5">
        <f t="shared" si="63"/>
        <v>6.1181331936717709E-2</v>
      </c>
      <c r="U221" s="5">
        <v>1.4024882680556785</v>
      </c>
      <c r="V221" s="5">
        <f t="shared" si="64"/>
        <v>15.486998549071716</v>
      </c>
      <c r="W221" s="5">
        <f t="shared" si="60"/>
        <v>76.448779563809055</v>
      </c>
      <c r="X221" s="5">
        <f t="shared" si="65"/>
        <v>19.586609476456324</v>
      </c>
      <c r="Y221" s="5">
        <f t="shared" si="66"/>
        <v>18.858601205555164</v>
      </c>
      <c r="Z221" s="5">
        <f t="shared" si="67"/>
        <v>19.077580940361699</v>
      </c>
      <c r="AA221" s="5">
        <f t="shared" si="68"/>
        <v>0.67925206235895441</v>
      </c>
      <c r="AB221" s="5">
        <f t="shared" si="69"/>
        <v>0.50902853609462539</v>
      </c>
      <c r="AC221" s="5">
        <f t="shared" si="70"/>
        <v>0.25911005055863734</v>
      </c>
      <c r="AD221" s="5">
        <f t="shared" si="71"/>
        <v>0.38146376715998725</v>
      </c>
      <c r="AE221" s="5">
        <f t="shared" si="72"/>
        <v>0.13961280137582099</v>
      </c>
      <c r="AG221">
        <v>220</v>
      </c>
    </row>
    <row r="222" spans="10:33" x14ac:dyDescent="0.3">
      <c r="J222">
        <v>50</v>
      </c>
      <c r="K222">
        <v>85</v>
      </c>
      <c r="L222" s="3">
        <v>5.77534246575342</v>
      </c>
      <c r="M222" s="5">
        <f t="shared" si="55"/>
        <v>12.142135623730951</v>
      </c>
      <c r="N222" s="5">
        <f t="shared" si="56"/>
        <v>16.439088914585774</v>
      </c>
      <c r="O222" s="5">
        <f t="shared" si="57"/>
        <v>14.15680041834524</v>
      </c>
      <c r="P222" s="5">
        <f t="shared" si="58"/>
        <v>4.5850430508062709</v>
      </c>
      <c r="Q222" s="5">
        <f t="shared" si="59"/>
        <v>2.2822884962405343</v>
      </c>
      <c r="R222" s="5">
        <f t="shared" si="61"/>
        <v>5.2088407800718795</v>
      </c>
      <c r="S222" s="5">
        <f t="shared" si="62"/>
        <v>1.1360505719037719</v>
      </c>
      <c r="T222" s="5">
        <f t="shared" si="63"/>
        <v>0.41265387457256436</v>
      </c>
      <c r="U222" s="5">
        <v>3.548013735980058E-2</v>
      </c>
      <c r="V222" s="5">
        <f t="shared" si="64"/>
        <v>14.179592198972388</v>
      </c>
      <c r="W222" s="5">
        <f t="shared" si="60"/>
        <v>65.444800931262023</v>
      </c>
      <c r="X222" s="5">
        <f t="shared" si="65"/>
        <v>17.750451758413718</v>
      </c>
      <c r="Y222" s="5">
        <f t="shared" si="66"/>
        <v>14.936528373001053</v>
      </c>
      <c r="Z222" s="5">
        <f t="shared" si="67"/>
        <v>17.575788650325947</v>
      </c>
      <c r="AA222" s="5">
        <f t="shared" si="68"/>
        <v>4.6332604818264338</v>
      </c>
      <c r="AB222" s="5">
        <f t="shared" si="69"/>
        <v>0.17466310808777052</v>
      </c>
      <c r="AC222" s="5">
        <f t="shared" si="70"/>
        <v>3.0507201326880208E-2</v>
      </c>
      <c r="AD222" s="5">
        <f t="shared" si="71"/>
        <v>6.5843915848336357E-3</v>
      </c>
      <c r="AE222" s="5">
        <f t="shared" si="72"/>
        <v>0.95231580619012768</v>
      </c>
      <c r="AG222">
        <v>221</v>
      </c>
    </row>
    <row r="223" spans="10:33" x14ac:dyDescent="0.3">
      <c r="J223">
        <v>81</v>
      </c>
      <c r="K223">
        <v>81</v>
      </c>
      <c r="L223" s="3">
        <v>0.95068493150684896</v>
      </c>
      <c r="M223" s="5">
        <f t="shared" si="55"/>
        <v>16</v>
      </c>
      <c r="N223" s="5">
        <f t="shared" si="56"/>
        <v>16</v>
      </c>
      <c r="O223" s="5">
        <f t="shared" si="57"/>
        <v>16.190375609689973</v>
      </c>
      <c r="P223" s="5">
        <f t="shared" si="58"/>
        <v>0.9530525671506217</v>
      </c>
      <c r="Q223" s="5">
        <f t="shared" si="59"/>
        <v>-0.19037560968997269</v>
      </c>
      <c r="R223" s="5">
        <f t="shared" si="61"/>
        <v>3.6242872764828821E-2</v>
      </c>
      <c r="S223" s="5">
        <f t="shared" si="62"/>
        <v>3.8028199087890339E-2</v>
      </c>
      <c r="T223" s="5">
        <f t="shared" si="63"/>
        <v>8.5774731043555943E-2</v>
      </c>
      <c r="U223" s="5">
        <v>-0.63204555834728271</v>
      </c>
      <c r="V223" s="5">
        <f t="shared" si="64"/>
        <v>16.005266383143393</v>
      </c>
      <c r="W223" s="5">
        <f t="shared" si="60"/>
        <v>81.047404381988386</v>
      </c>
      <c r="X223" s="5">
        <f t="shared" si="65"/>
        <v>20.320655259393639</v>
      </c>
      <c r="Y223" s="5">
        <f t="shared" si="66"/>
        <v>20.313179123974734</v>
      </c>
      <c r="Z223" s="5">
        <f t="shared" si="67"/>
        <v>20.55649847043378</v>
      </c>
      <c r="AA223" s="5">
        <f t="shared" si="68"/>
        <v>0.95294034587207355</v>
      </c>
      <c r="AB223" s="5">
        <f t="shared" si="69"/>
        <v>-0.23584321104014094</v>
      </c>
      <c r="AC223" s="5">
        <f t="shared" si="70"/>
        <v>5.5622020193724461E-2</v>
      </c>
      <c r="AD223" s="5">
        <f t="shared" si="71"/>
        <v>5.8368837498240816E-2</v>
      </c>
      <c r="AE223" s="5">
        <f t="shared" si="72"/>
        <v>0.19586642220739675</v>
      </c>
      <c r="AG223">
        <v>222</v>
      </c>
    </row>
    <row r="224" spans="10:33" x14ac:dyDescent="0.3">
      <c r="J224">
        <v>72</v>
      </c>
      <c r="K224">
        <v>88</v>
      </c>
      <c r="L224" s="3">
        <v>5.7972602739725998</v>
      </c>
      <c r="M224" s="5">
        <f t="shared" si="55"/>
        <v>14.970562748477139</v>
      </c>
      <c r="N224" s="5">
        <f t="shared" si="56"/>
        <v>16.761663039293719</v>
      </c>
      <c r="O224" s="5">
        <f t="shared" si="57"/>
        <v>16.264254034927532</v>
      </c>
      <c r="P224" s="5">
        <f t="shared" si="58"/>
        <v>4.5977806424213146</v>
      </c>
      <c r="Q224" s="5">
        <f t="shared" si="59"/>
        <v>0.49740900436618674</v>
      </c>
      <c r="R224" s="5">
        <f t="shared" si="61"/>
        <v>0.24741571762456119</v>
      </c>
      <c r="S224" s="5">
        <f t="shared" si="62"/>
        <v>5.3811988188776541E-2</v>
      </c>
      <c r="T224" s="5">
        <f t="shared" si="63"/>
        <v>0.41380025781791829</v>
      </c>
      <c r="U224" s="5">
        <v>1.6247589442244588</v>
      </c>
      <c r="V224" s="5">
        <f t="shared" si="64"/>
        <v>17.309417728223362</v>
      </c>
      <c r="W224" s="5">
        <f t="shared" si="60"/>
        <v>93.21340325075667</v>
      </c>
      <c r="X224" s="5">
        <f t="shared" si="65"/>
        <v>22.182547419181539</v>
      </c>
      <c r="Y224" s="5">
        <f t="shared" si="66"/>
        <v>18.858601205555164</v>
      </c>
      <c r="Z224" s="5">
        <f t="shared" si="67"/>
        <v>20.539659833464668</v>
      </c>
      <c r="AA224" s="5">
        <f t="shared" si="68"/>
        <v>4.64633537042545</v>
      </c>
      <c r="AB224" s="5">
        <f t="shared" si="69"/>
        <v>1.6428875857168705</v>
      </c>
      <c r="AC224" s="5">
        <f t="shared" si="70"/>
        <v>2.6990796193026076</v>
      </c>
      <c r="AD224" s="5">
        <f t="shared" si="71"/>
        <v>0.58090503679149219</v>
      </c>
      <c r="AE224" s="5">
        <f t="shared" si="72"/>
        <v>0.95500320594368304</v>
      </c>
      <c r="AG224">
        <v>223</v>
      </c>
    </row>
    <row r="225" spans="10:33" x14ac:dyDescent="0.3">
      <c r="J225">
        <v>127</v>
      </c>
      <c r="K225">
        <v>146</v>
      </c>
      <c r="L225" s="3">
        <v>5.2876712328767104</v>
      </c>
      <c r="M225" s="5">
        <f t="shared" si="55"/>
        <v>20.538855339169288</v>
      </c>
      <c r="N225" s="5">
        <f t="shared" si="56"/>
        <v>22.166091947189145</v>
      </c>
      <c r="O225" s="5">
        <f t="shared" si="57"/>
        <v>20.410848720572318</v>
      </c>
      <c r="P225" s="5">
        <f t="shared" si="58"/>
        <v>4.294095744402795</v>
      </c>
      <c r="Q225" s="5">
        <f t="shared" si="59"/>
        <v>1.7552432266168267</v>
      </c>
      <c r="R225" s="5">
        <f t="shared" si="61"/>
        <v>3.0808787845842489</v>
      </c>
      <c r="S225" s="5">
        <f t="shared" si="62"/>
        <v>0.71746858197096974</v>
      </c>
      <c r="T225" s="5">
        <f t="shared" si="63"/>
        <v>0.38646861699625151</v>
      </c>
      <c r="U225" s="5">
        <v>7.0207720953891342E-2</v>
      </c>
      <c r="V225" s="5">
        <f t="shared" si="64"/>
        <v>20.454494473708166</v>
      </c>
      <c r="W225" s="5">
        <f t="shared" si="60"/>
        <v>126.05108051744764</v>
      </c>
      <c r="X225" s="5">
        <f t="shared" si="65"/>
        <v>26.753588030207595</v>
      </c>
      <c r="Y225" s="5">
        <f t="shared" si="66"/>
        <v>26.877678291649364</v>
      </c>
      <c r="Z225" s="5">
        <f t="shared" si="67"/>
        <v>26.604655376754639</v>
      </c>
      <c r="AA225" s="5">
        <f t="shared" si="68"/>
        <v>4.3349870696044039</v>
      </c>
      <c r="AB225" s="5">
        <f t="shared" si="69"/>
        <v>0.14893265345295603</v>
      </c>
      <c r="AC225" s="5">
        <f t="shared" si="70"/>
        <v>2.2180935264538296E-2</v>
      </c>
      <c r="AD225" s="5">
        <f t="shared" si="71"/>
        <v>5.1167246657006643E-3</v>
      </c>
      <c r="AE225" s="5">
        <f t="shared" si="72"/>
        <v>0.89100898216426805</v>
      </c>
      <c r="AG225">
        <v>224</v>
      </c>
    </row>
    <row r="226" spans="10:33" x14ac:dyDescent="0.3">
      <c r="J226">
        <v>74</v>
      </c>
      <c r="K226">
        <v>85</v>
      </c>
      <c r="L226" s="3">
        <v>2.89041095890411</v>
      </c>
      <c r="M226" s="5">
        <f t="shared" si="55"/>
        <v>15.204650534085253</v>
      </c>
      <c r="N226" s="5">
        <f t="shared" si="56"/>
        <v>16.439088914585774</v>
      </c>
      <c r="O226" s="5">
        <f t="shared" si="57"/>
        <v>15.865411170965105</v>
      </c>
      <c r="P226" s="5">
        <f t="shared" si="58"/>
        <v>2.6317672654002835</v>
      </c>
      <c r="Q226" s="5">
        <f t="shared" si="59"/>
        <v>0.57367774362066903</v>
      </c>
      <c r="R226" s="5">
        <f t="shared" si="61"/>
        <v>0.32910615352570205</v>
      </c>
      <c r="S226" s="5">
        <f t="shared" si="62"/>
        <v>0.12505138955577291</v>
      </c>
      <c r="T226" s="5">
        <f t="shared" si="63"/>
        <v>0.23685905388602552</v>
      </c>
      <c r="U226" s="5">
        <v>-0.5705178699297242</v>
      </c>
      <c r="V226" s="5">
        <f t="shared" si="64"/>
        <v>15.587750577762472</v>
      </c>
      <c r="W226" s="5">
        <f t="shared" si="60"/>
        <v>77.332242596396028</v>
      </c>
      <c r="X226" s="5">
        <f t="shared" si="65"/>
        <v>19.729040711911836</v>
      </c>
      <c r="Y226" s="5">
        <f t="shared" si="66"/>
        <v>19.188158314464165</v>
      </c>
      <c r="Z226" s="5">
        <f t="shared" si="67"/>
        <v>20.042315068061672</v>
      </c>
      <c r="AA226" s="5">
        <f t="shared" si="68"/>
        <v>2.643275795148027</v>
      </c>
      <c r="AB226" s="5">
        <f t="shared" si="69"/>
        <v>-0.31327435614983656</v>
      </c>
      <c r="AC226" s="5">
        <f t="shared" si="70"/>
        <v>9.8140822221094645E-2</v>
      </c>
      <c r="AD226" s="5">
        <f t="shared" si="71"/>
        <v>3.7128483679698142E-2</v>
      </c>
      <c r="AE226" s="5">
        <f t="shared" si="72"/>
        <v>0.54329630930807271</v>
      </c>
      <c r="AG226">
        <v>225</v>
      </c>
    </row>
    <row r="227" spans="10:33" x14ac:dyDescent="0.3">
      <c r="J227">
        <v>101</v>
      </c>
      <c r="K227">
        <v>102</v>
      </c>
      <c r="L227" s="3">
        <v>0.88493150684931499</v>
      </c>
      <c r="M227" s="5">
        <f t="shared" si="55"/>
        <v>18.09975124224178</v>
      </c>
      <c r="N227" s="5">
        <f t="shared" si="56"/>
        <v>18.199009876724155</v>
      </c>
      <c r="O227" s="5">
        <f t="shared" si="57"/>
        <v>18.184077232355307</v>
      </c>
      <c r="P227" s="5">
        <f t="shared" si="58"/>
        <v>0.89008538516829672</v>
      </c>
      <c r="Q227" s="5">
        <f t="shared" si="59"/>
        <v>1.4932644368848003E-2</v>
      </c>
      <c r="R227" s="5">
        <f t="shared" si="61"/>
        <v>2.2298386784648795E-4</v>
      </c>
      <c r="S227" s="5">
        <f t="shared" si="62"/>
        <v>2.5051963728662537E-4</v>
      </c>
      <c r="T227" s="5">
        <f t="shared" si="63"/>
        <v>8.01076846651467E-2</v>
      </c>
      <c r="U227" s="5">
        <v>0.35821398135142041</v>
      </c>
      <c r="V227" s="5">
        <f t="shared" si="64"/>
        <v>18.285463613667801</v>
      </c>
      <c r="W227" s="5">
        <f t="shared" si="60"/>
        <v>102.87500850536009</v>
      </c>
      <c r="X227" s="5">
        <f t="shared" si="65"/>
        <v>23.589275172075503</v>
      </c>
      <c r="Y227" s="5">
        <f t="shared" si="66"/>
        <v>23.320768570355273</v>
      </c>
      <c r="Z227" s="5">
        <f t="shared" si="67"/>
        <v>23.420438741203235</v>
      </c>
      <c r="AA227" s="5">
        <f t="shared" si="68"/>
        <v>0.88984057781336845</v>
      </c>
      <c r="AB227" s="5">
        <f t="shared" si="69"/>
        <v>0.16883643087226829</v>
      </c>
      <c r="AC227" s="5">
        <f t="shared" si="70"/>
        <v>2.8505740389686229E-2</v>
      </c>
      <c r="AD227" s="5">
        <f t="shared" si="71"/>
        <v>3.2034660028354998E-2</v>
      </c>
      <c r="AE227" s="5">
        <f t="shared" si="72"/>
        <v>0.18289695789065108</v>
      </c>
      <c r="AG227">
        <v>226</v>
      </c>
    </row>
    <row r="228" spans="10:33" x14ac:dyDescent="0.3">
      <c r="J228">
        <v>53</v>
      </c>
      <c r="K228">
        <v>60</v>
      </c>
      <c r="L228" s="3">
        <v>0.81643835616438398</v>
      </c>
      <c r="M228" s="5">
        <f t="shared" si="55"/>
        <v>12.560219778561036</v>
      </c>
      <c r="N228" s="5">
        <f t="shared" si="56"/>
        <v>13.491933384829668</v>
      </c>
      <c r="O228" s="5">
        <f t="shared" si="57"/>
        <v>12.865347862735195</v>
      </c>
      <c r="P228" s="5">
        <f t="shared" si="58"/>
        <v>0.82404134632849368</v>
      </c>
      <c r="Q228" s="5">
        <f t="shared" si="59"/>
        <v>0.62658552209447294</v>
      </c>
      <c r="R228" s="5">
        <f t="shared" si="61"/>
        <v>0.39260941649840325</v>
      </c>
      <c r="S228" s="5">
        <f t="shared" si="62"/>
        <v>0.47644383166896881</v>
      </c>
      <c r="T228" s="5">
        <f t="shared" si="63"/>
        <v>7.4163721169564434E-2</v>
      </c>
      <c r="U228" s="5">
        <v>-0.26341102714579789</v>
      </c>
      <c r="V228" s="5">
        <f t="shared" si="64"/>
        <v>12.793613093088753</v>
      </c>
      <c r="W228" s="5">
        <f t="shared" si="60"/>
        <v>54.712747087001745</v>
      </c>
      <c r="X228" s="5">
        <f t="shared" si="65"/>
        <v>15.829674116634997</v>
      </c>
      <c r="Y228" s="5">
        <f t="shared" si="66"/>
        <v>15.508966672200607</v>
      </c>
      <c r="Z228" s="5">
        <f t="shared" si="67"/>
        <v>15.906349984303095</v>
      </c>
      <c r="AA228" s="5">
        <f t="shared" si="68"/>
        <v>0.82367940065163248</v>
      </c>
      <c r="AB228" s="5">
        <f t="shared" si="69"/>
        <v>-7.6675867668097197E-2</v>
      </c>
      <c r="AC228" s="5">
        <f t="shared" si="70"/>
        <v>5.8791886826555532E-3</v>
      </c>
      <c r="AD228" s="5">
        <f t="shared" si="71"/>
        <v>7.1377148414836968E-3</v>
      </c>
      <c r="AE228" s="5">
        <f t="shared" si="72"/>
        <v>0.16929825455540726</v>
      </c>
      <c r="AG228">
        <v>227</v>
      </c>
    </row>
    <row r="229" spans="10:33" x14ac:dyDescent="0.3">
      <c r="J229">
        <v>85</v>
      </c>
      <c r="K229">
        <v>88</v>
      </c>
      <c r="L229" s="3">
        <v>0.57260273972602704</v>
      </c>
      <c r="M229" s="5">
        <f t="shared" si="55"/>
        <v>16.439088914585774</v>
      </c>
      <c r="N229" s="5">
        <f t="shared" si="56"/>
        <v>16.761663039293719</v>
      </c>
      <c r="O229" s="5">
        <f t="shared" si="57"/>
        <v>16.542154338045609</v>
      </c>
      <c r="P229" s="5">
        <f t="shared" si="58"/>
        <v>0.58512183917885374</v>
      </c>
      <c r="Q229" s="5">
        <f t="shared" si="59"/>
        <v>0.21950870124810962</v>
      </c>
      <c r="R229" s="5">
        <f t="shared" si="61"/>
        <v>4.8184069923631841E-2</v>
      </c>
      <c r="S229" s="5">
        <f t="shared" si="62"/>
        <v>8.2348780539882482E-2</v>
      </c>
      <c r="T229" s="5">
        <f t="shared" si="63"/>
        <v>5.2660965526096837E-2</v>
      </c>
      <c r="U229" s="5">
        <v>-0.10167132205169448</v>
      </c>
      <c r="V229" s="5">
        <f t="shared" si="64"/>
        <v>16.518822826293437</v>
      </c>
      <c r="W229" s="5">
        <f t="shared" si="60"/>
        <v>85.736699717911719</v>
      </c>
      <c r="X229" s="5">
        <f t="shared" si="65"/>
        <v>21.051359616626044</v>
      </c>
      <c r="Y229" s="5">
        <f t="shared" si="66"/>
        <v>20.937697398756594</v>
      </c>
      <c r="Z229" s="5">
        <f t="shared" si="67"/>
        <v>21.068382341533692</v>
      </c>
      <c r="AA229" s="5">
        <f t="shared" si="68"/>
        <v>0.58452110806975421</v>
      </c>
      <c r="AB229" s="5">
        <f t="shared" si="69"/>
        <v>-1.7022724907647557E-2</v>
      </c>
      <c r="AC229" s="5">
        <f t="shared" si="70"/>
        <v>2.8977316328144452E-4</v>
      </c>
      <c r="AD229" s="5">
        <f t="shared" si="71"/>
        <v>4.9574456641669176E-4</v>
      </c>
      <c r="AE229" s="5">
        <f t="shared" si="72"/>
        <v>0.12014189412617775</v>
      </c>
      <c r="AG229">
        <v>228</v>
      </c>
    </row>
    <row r="230" spans="10:33" x14ac:dyDescent="0.3">
      <c r="J230">
        <v>52</v>
      </c>
      <c r="K230">
        <v>52</v>
      </c>
      <c r="L230" s="3">
        <v>0.23013698630137</v>
      </c>
      <c r="M230" s="5">
        <f t="shared" si="55"/>
        <v>12.422205101855956</v>
      </c>
      <c r="N230" s="5">
        <f t="shared" si="56"/>
        <v>12.422205101855956</v>
      </c>
      <c r="O230" s="5">
        <f t="shared" si="57"/>
        <v>12.511131166129093</v>
      </c>
      <c r="P230" s="5">
        <f t="shared" si="58"/>
        <v>0.23930725133942954</v>
      </c>
      <c r="Q230" s="5">
        <f t="shared" si="59"/>
        <v>-8.8926064273136873E-2</v>
      </c>
      <c r="R230" s="5">
        <f t="shared" si="61"/>
        <v>7.90784490711007E-3</v>
      </c>
      <c r="S230" s="5">
        <f t="shared" si="62"/>
        <v>3.3044735848366376E-2</v>
      </c>
      <c r="T230" s="5">
        <f t="shared" si="63"/>
        <v>2.1537652620548658E-2</v>
      </c>
      <c r="U230" s="5">
        <v>2.1628859322962248</v>
      </c>
      <c r="V230" s="5">
        <f t="shared" si="64"/>
        <v>12.828550079019454</v>
      </c>
      <c r="W230" s="5">
        <f t="shared" si="60"/>
        <v>54.971474361496966</v>
      </c>
      <c r="X230" s="5">
        <f t="shared" si="65"/>
        <v>15.877751055276256</v>
      </c>
      <c r="Y230" s="5">
        <f t="shared" si="66"/>
        <v>15.319704196154944</v>
      </c>
      <c r="Z230" s="5">
        <f t="shared" si="67"/>
        <v>15.435440898590642</v>
      </c>
      <c r="AA230" s="5">
        <f t="shared" si="68"/>
        <v>0.23886228150276634</v>
      </c>
      <c r="AB230" s="5">
        <f t="shared" si="69"/>
        <v>0.44231015668561469</v>
      </c>
      <c r="AC230" s="5">
        <f t="shared" si="70"/>
        <v>0.19563827470725301</v>
      </c>
      <c r="AD230" s="5">
        <f t="shared" si="71"/>
        <v>0.8190421420930255</v>
      </c>
      <c r="AE230" s="5">
        <f t="shared" si="72"/>
        <v>4.9095518602927851E-2</v>
      </c>
      <c r="AG230">
        <v>229</v>
      </c>
    </row>
    <row r="231" spans="10:33" x14ac:dyDescent="0.3">
      <c r="J231">
        <v>60</v>
      </c>
      <c r="K231">
        <v>94</v>
      </c>
      <c r="L231" s="3">
        <v>7.13698630136986</v>
      </c>
      <c r="M231" s="5">
        <f t="shared" si="55"/>
        <v>13.491933384829668</v>
      </c>
      <c r="N231" s="5">
        <f t="shared" si="56"/>
        <v>17.390719429665317</v>
      </c>
      <c r="O231" s="5">
        <f t="shared" si="57"/>
        <v>15.486996547764946</v>
      </c>
      <c r="P231" s="5">
        <f t="shared" si="58"/>
        <v>5.3244140200965484</v>
      </c>
      <c r="Q231" s="5">
        <f t="shared" si="59"/>
        <v>1.9037228819003715</v>
      </c>
      <c r="R231" s="5">
        <f t="shared" si="61"/>
        <v>3.6241608110710559</v>
      </c>
      <c r="S231" s="5">
        <f t="shared" si="62"/>
        <v>0.68066848246435552</v>
      </c>
      <c r="T231" s="5">
        <f t="shared" si="63"/>
        <v>0.47919726180868932</v>
      </c>
      <c r="U231" s="5">
        <v>-0.81844372281301803</v>
      </c>
      <c r="V231" s="5">
        <f t="shared" si="64"/>
        <v>14.920436447794918</v>
      </c>
      <c r="W231" s="5">
        <f t="shared" si="60"/>
        <v>71.575292395966684</v>
      </c>
      <c r="X231" s="5">
        <f t="shared" si="65"/>
        <v>18.788125454222548</v>
      </c>
      <c r="Y231" s="5">
        <f t="shared" si="66"/>
        <v>16.794023898536061</v>
      </c>
      <c r="Z231" s="5">
        <f t="shared" si="67"/>
        <v>19.407880300529772</v>
      </c>
      <c r="AA231" s="5">
        <f t="shared" si="68"/>
        <v>5.3946659360885389</v>
      </c>
      <c r="AB231" s="5">
        <f t="shared" si="69"/>
        <v>-0.61975484630722377</v>
      </c>
      <c r="AC231" s="5">
        <f t="shared" si="70"/>
        <v>0.38409606952129055</v>
      </c>
      <c r="AD231" s="5">
        <f t="shared" si="71"/>
        <v>7.1199231624671011E-2</v>
      </c>
      <c r="AE231" s="5">
        <f t="shared" si="72"/>
        <v>1.1088143350031123</v>
      </c>
      <c r="AG231">
        <v>230</v>
      </c>
    </row>
    <row r="232" spans="10:33" x14ac:dyDescent="0.3">
      <c r="J232">
        <v>51</v>
      </c>
      <c r="K232">
        <v>83</v>
      </c>
      <c r="L232" s="3">
        <v>2.86027397260274</v>
      </c>
      <c r="M232" s="5">
        <f t="shared" si="55"/>
        <v>12.282856857085701</v>
      </c>
      <c r="N232" s="5">
        <f t="shared" si="56"/>
        <v>16.220867158288598</v>
      </c>
      <c r="O232" s="5">
        <f t="shared" si="57"/>
        <v>13.335923652982954</v>
      </c>
      <c r="P232" s="5">
        <f t="shared" si="58"/>
        <v>2.6081580562574049</v>
      </c>
      <c r="Q232" s="5">
        <f t="shared" si="59"/>
        <v>2.8849435053056443</v>
      </c>
      <c r="R232" s="5">
        <f t="shared" si="61"/>
        <v>8.3228990288052174</v>
      </c>
      <c r="S232" s="5">
        <f t="shared" si="62"/>
        <v>3.1911022450641742</v>
      </c>
      <c r="T232" s="5">
        <f t="shared" si="63"/>
        <v>0.23473422506316644</v>
      </c>
      <c r="U232" s="5">
        <v>1.2691939962120826</v>
      </c>
      <c r="V232" s="5">
        <f t="shared" si="64"/>
        <v>13.95084025264851</v>
      </c>
      <c r="W232" s="5">
        <f t="shared" si="60"/>
        <v>63.607326191377993</v>
      </c>
      <c r="X232" s="5">
        <f t="shared" si="65"/>
        <v>17.431559287100811</v>
      </c>
      <c r="Y232" s="5">
        <f t="shared" si="66"/>
        <v>15.128905748669997</v>
      </c>
      <c r="Z232" s="5">
        <f t="shared" si="67"/>
        <v>16.503848355905038</v>
      </c>
      <c r="AA232" s="5">
        <f t="shared" si="68"/>
        <v>2.6193871467371452</v>
      </c>
      <c r="AB232" s="5">
        <f t="shared" si="69"/>
        <v>0.9277109311957723</v>
      </c>
      <c r="AC232" s="5">
        <f t="shared" si="70"/>
        <v>0.86064757186012697</v>
      </c>
      <c r="AD232" s="5">
        <f t="shared" si="71"/>
        <v>0.32856829618798339</v>
      </c>
      <c r="AE232" s="5">
        <f t="shared" si="72"/>
        <v>0.53838625998979361</v>
      </c>
      <c r="AG232">
        <v>231</v>
      </c>
    </row>
    <row r="233" spans="10:33" x14ac:dyDescent="0.3">
      <c r="J233">
        <v>60</v>
      </c>
      <c r="K233">
        <v>60</v>
      </c>
      <c r="L233" s="3">
        <v>1.13424657534247</v>
      </c>
      <c r="M233" s="5">
        <f t="shared" si="55"/>
        <v>13.491933384829668</v>
      </c>
      <c r="N233" s="5">
        <f t="shared" si="56"/>
        <v>13.491933384829668</v>
      </c>
      <c r="O233" s="5">
        <f t="shared" si="57"/>
        <v>13.859763976700599</v>
      </c>
      <c r="P233" s="5">
        <f t="shared" si="58"/>
        <v>1.1266045464287988</v>
      </c>
      <c r="Q233" s="5">
        <f t="shared" si="59"/>
        <v>-0.36783059187093059</v>
      </c>
      <c r="R233" s="5">
        <f t="shared" si="61"/>
        <v>0.13529934431611912</v>
      </c>
      <c r="S233" s="5">
        <f t="shared" si="62"/>
        <v>0.12009479701196112</v>
      </c>
      <c r="T233" s="5">
        <f t="shared" si="63"/>
        <v>0.1013944091785919</v>
      </c>
      <c r="U233" s="5">
        <v>0.22017838783784896</v>
      </c>
      <c r="V233" s="5">
        <f t="shared" si="64"/>
        <v>13.929874255146668</v>
      </c>
      <c r="W233" s="5">
        <f t="shared" si="60"/>
        <v>63.440223446196157</v>
      </c>
      <c r="X233" s="5">
        <f t="shared" si="65"/>
        <v>17.40236786968504</v>
      </c>
      <c r="Y233" s="5">
        <f t="shared" si="66"/>
        <v>16.794023898536061</v>
      </c>
      <c r="Z233" s="5">
        <f t="shared" si="67"/>
        <v>17.272628945730361</v>
      </c>
      <c r="AA233" s="5">
        <f t="shared" si="68"/>
        <v>1.1269646046205311</v>
      </c>
      <c r="AB233" s="5">
        <f t="shared" si="69"/>
        <v>0.12973892395467956</v>
      </c>
      <c r="AC233" s="5">
        <f t="shared" si="70"/>
        <v>1.6832188388918128E-2</v>
      </c>
      <c r="AD233" s="5">
        <f t="shared" si="71"/>
        <v>1.4935862510593955E-2</v>
      </c>
      <c r="AE233" s="5">
        <f t="shared" si="72"/>
        <v>0.23163519733167973</v>
      </c>
      <c r="AG233">
        <v>232</v>
      </c>
    </row>
    <row r="234" spans="10:33" x14ac:dyDescent="0.3">
      <c r="J234">
        <v>88</v>
      </c>
      <c r="K234">
        <v>110</v>
      </c>
      <c r="L234" s="3">
        <v>5.7863013698630104</v>
      </c>
      <c r="M234" s="5">
        <f t="shared" si="55"/>
        <v>16.761663039293719</v>
      </c>
      <c r="N234" s="5">
        <f t="shared" si="56"/>
        <v>18.976176963403031</v>
      </c>
      <c r="O234" s="5">
        <f t="shared" si="57"/>
        <v>17.593288110485805</v>
      </c>
      <c r="P234" s="5">
        <f t="shared" si="58"/>
        <v>4.5914154266300544</v>
      </c>
      <c r="Q234" s="5">
        <f t="shared" si="59"/>
        <v>1.3828888529172261</v>
      </c>
      <c r="R234" s="5">
        <f t="shared" si="61"/>
        <v>1.9123815795227213</v>
      </c>
      <c r="S234" s="5">
        <f t="shared" si="62"/>
        <v>0.41651242630561647</v>
      </c>
      <c r="T234" s="5">
        <f t="shared" si="63"/>
        <v>0.41322738839670486</v>
      </c>
      <c r="U234" s="5">
        <v>-1.3873903634290266</v>
      </c>
      <c r="V234" s="5">
        <f t="shared" si="64"/>
        <v>16.701435222675208</v>
      </c>
      <c r="W234" s="5">
        <f t="shared" si="60"/>
        <v>87.435919846979232</v>
      </c>
      <c r="X234" s="5">
        <f t="shared" si="65"/>
        <v>21.311970739716969</v>
      </c>
      <c r="Y234" s="5">
        <f t="shared" si="66"/>
        <v>21.398012712279623</v>
      </c>
      <c r="Z234" s="5">
        <f t="shared" si="67"/>
        <v>22.451331079217567</v>
      </c>
      <c r="AA234" s="5">
        <f t="shared" si="68"/>
        <v>4.6398014241166168</v>
      </c>
      <c r="AB234" s="5">
        <f t="shared" si="69"/>
        <v>-1.1393603395005982</v>
      </c>
      <c r="AC234" s="5">
        <f t="shared" si="70"/>
        <v>1.2981419832269185</v>
      </c>
      <c r="AD234" s="5">
        <f t="shared" si="71"/>
        <v>0.2797839529251136</v>
      </c>
      <c r="AE234" s="5">
        <f t="shared" si="72"/>
        <v>0.9536602250404711</v>
      </c>
      <c r="AG234">
        <v>233</v>
      </c>
    </row>
    <row r="235" spans="10:33" x14ac:dyDescent="0.3">
      <c r="J235">
        <v>78</v>
      </c>
      <c r="K235">
        <v>89</v>
      </c>
      <c r="L235" s="3">
        <v>2.88493150684931</v>
      </c>
      <c r="M235" s="5">
        <f t="shared" si="55"/>
        <v>15.663521732655695</v>
      </c>
      <c r="N235" s="5">
        <f t="shared" si="56"/>
        <v>16.867962264113206</v>
      </c>
      <c r="O235" s="5">
        <f t="shared" si="57"/>
        <v>16.260002591562184</v>
      </c>
      <c r="P235" s="5">
        <f t="shared" si="58"/>
        <v>2.6274801092532312</v>
      </c>
      <c r="Q235" s="5">
        <f t="shared" si="59"/>
        <v>0.60795967255102212</v>
      </c>
      <c r="R235" s="5">
        <f t="shared" si="61"/>
        <v>0.36961496344834605</v>
      </c>
      <c r="S235" s="5">
        <f t="shared" si="62"/>
        <v>0.14067279221131615</v>
      </c>
      <c r="T235" s="5">
        <f t="shared" si="63"/>
        <v>0.2364732098327908</v>
      </c>
      <c r="U235" s="5">
        <v>0.53776034426573749</v>
      </c>
      <c r="V235" s="5">
        <f t="shared" si="64"/>
        <v>16.521507440625637</v>
      </c>
      <c r="W235" s="5">
        <f t="shared" si="60"/>
        <v>85.761559468287714</v>
      </c>
      <c r="X235" s="5">
        <f t="shared" si="65"/>
        <v>21.055187945698624</v>
      </c>
      <c r="Y235" s="5">
        <f t="shared" si="66"/>
        <v>19.836242744966661</v>
      </c>
      <c r="Z235" s="5">
        <f t="shared" si="67"/>
        <v>20.603741963138443</v>
      </c>
      <c r="AA235" s="5">
        <f t="shared" si="68"/>
        <v>2.6389376319367601</v>
      </c>
      <c r="AB235" s="5">
        <f t="shared" si="69"/>
        <v>0.45144598256018043</v>
      </c>
      <c r="AC235" s="5">
        <f t="shared" si="70"/>
        <v>0.20380347516972672</v>
      </c>
      <c r="AD235" s="5">
        <f t="shared" si="71"/>
        <v>7.722936408320949E-2</v>
      </c>
      <c r="AE235" s="5">
        <f t="shared" si="72"/>
        <v>0.54240464750487238</v>
      </c>
      <c r="AG235">
        <v>234</v>
      </c>
    </row>
    <row r="236" spans="10:33" x14ac:dyDescent="0.3">
      <c r="J236">
        <v>75</v>
      </c>
      <c r="K236">
        <v>82</v>
      </c>
      <c r="L236" s="3">
        <v>3.79178082191781</v>
      </c>
      <c r="M236" s="5">
        <f t="shared" si="55"/>
        <v>15.320508075688775</v>
      </c>
      <c r="N236" s="5">
        <f t="shared" si="56"/>
        <v>16.110770276274835</v>
      </c>
      <c r="O236" s="5">
        <f t="shared" si="57"/>
        <v>16.147598920563091</v>
      </c>
      <c r="P236" s="5">
        <f t="shared" si="58"/>
        <v>3.3051912481048795</v>
      </c>
      <c r="Q236" s="5">
        <f t="shared" si="59"/>
        <v>-3.6828644288256385E-2</v>
      </c>
      <c r="R236" s="5">
        <f t="shared" si="61"/>
        <v>1.3563490401109195E-3</v>
      </c>
      <c r="S236" s="5">
        <f t="shared" si="62"/>
        <v>4.1036930643230369E-4</v>
      </c>
      <c r="T236" s="5">
        <f t="shared" si="63"/>
        <v>0.29746721232943912</v>
      </c>
      <c r="U236" s="5">
        <v>-9.9078207304937327E-2</v>
      </c>
      <c r="V236" s="5">
        <f t="shared" si="64"/>
        <v>16.093561116564011</v>
      </c>
      <c r="W236" s="5">
        <f t="shared" si="60"/>
        <v>81.844238469709282</v>
      </c>
      <c r="X236" s="5">
        <f t="shared" si="65"/>
        <v>20.446049953656143</v>
      </c>
      <c r="Y236" s="5">
        <f t="shared" si="66"/>
        <v>19.351531985158601</v>
      </c>
      <c r="Z236" s="5">
        <f t="shared" si="67"/>
        <v>20.420712893876633</v>
      </c>
      <c r="AA236" s="5">
        <f t="shared" si="68"/>
        <v>3.3262160135700265</v>
      </c>
      <c r="AB236" s="5">
        <f t="shared" si="69"/>
        <v>2.533705977950973E-2</v>
      </c>
      <c r="AC236" s="5">
        <f t="shared" si="70"/>
        <v>6.4196659827044967E-4</v>
      </c>
      <c r="AD236" s="5">
        <f t="shared" si="71"/>
        <v>1.9300207672965508E-4</v>
      </c>
      <c r="AE236" s="5">
        <f t="shared" si="72"/>
        <v>0.68366717065662996</v>
      </c>
      <c r="AG236">
        <v>235</v>
      </c>
    </row>
    <row r="237" spans="10:33" x14ac:dyDescent="0.3">
      <c r="J237">
        <v>88</v>
      </c>
      <c r="K237">
        <v>93</v>
      </c>
      <c r="L237" s="3">
        <v>4.8301369863013699</v>
      </c>
      <c r="M237" s="5">
        <f t="shared" si="55"/>
        <v>16.761663039293719</v>
      </c>
      <c r="N237" s="5">
        <f t="shared" si="56"/>
        <v>17.28730152198591</v>
      </c>
      <c r="O237" s="5">
        <f t="shared" si="57"/>
        <v>17.472308903632449</v>
      </c>
      <c r="P237" s="5">
        <f t="shared" si="58"/>
        <v>4.007571645435176</v>
      </c>
      <c r="Q237" s="5">
        <f t="shared" si="59"/>
        <v>-0.18500738164653896</v>
      </c>
      <c r="R237" s="5">
        <f t="shared" si="61"/>
        <v>3.4227731263708122E-2</v>
      </c>
      <c r="S237" s="5">
        <f t="shared" si="62"/>
        <v>8.5407659031361844E-3</v>
      </c>
      <c r="T237" s="5">
        <f t="shared" si="63"/>
        <v>0.3606814480891658</v>
      </c>
      <c r="U237" s="5">
        <v>1.0588962124034316</v>
      </c>
      <c r="V237" s="5">
        <f t="shared" si="64"/>
        <v>18.108247665783097</v>
      </c>
      <c r="W237" s="5">
        <f t="shared" si="60"/>
        <v>101.08540604711784</v>
      </c>
      <c r="X237" s="5">
        <f t="shared" si="65"/>
        <v>23.333044261407217</v>
      </c>
      <c r="Y237" s="5">
        <f t="shared" si="66"/>
        <v>21.398012712279623</v>
      </c>
      <c r="Z237" s="5">
        <f t="shared" si="67"/>
        <v>22.297133714607845</v>
      </c>
      <c r="AA237" s="5">
        <f t="shared" si="68"/>
        <v>4.0419323646723733</v>
      </c>
      <c r="AB237" s="5">
        <f t="shared" si="69"/>
        <v>1.0359105467993714</v>
      </c>
      <c r="AC237" s="5">
        <f t="shared" si="70"/>
        <v>1.0731106609701728</v>
      </c>
      <c r="AD237" s="5">
        <f t="shared" si="71"/>
        <v>0.26549446258662368</v>
      </c>
      <c r="AE237" s="5">
        <f t="shared" si="72"/>
        <v>0.83077480610621424</v>
      </c>
      <c r="AG237">
        <v>236</v>
      </c>
    </row>
    <row r="238" spans="10:33" x14ac:dyDescent="0.3">
      <c r="J238">
        <v>88</v>
      </c>
      <c r="K238">
        <v>89</v>
      </c>
      <c r="L238" s="3">
        <v>0.78082191780821897</v>
      </c>
      <c r="M238" s="5">
        <f t="shared" si="55"/>
        <v>16.761663039293719</v>
      </c>
      <c r="N238" s="5">
        <f t="shared" si="56"/>
        <v>16.867962264113206</v>
      </c>
      <c r="O238" s="5">
        <f t="shared" si="57"/>
        <v>16.888798500579725</v>
      </c>
      <c r="P238" s="5">
        <f t="shared" si="58"/>
        <v>0.78951461206426676</v>
      </c>
      <c r="Q238" s="5">
        <f t="shared" si="59"/>
        <v>-2.0836236466518443E-2</v>
      </c>
      <c r="R238" s="5">
        <f t="shared" si="61"/>
        <v>4.3414875008867295E-4</v>
      </c>
      <c r="S238" s="5">
        <f t="shared" si="62"/>
        <v>5.498932425753928E-4</v>
      </c>
      <c r="T238" s="5">
        <f t="shared" si="63"/>
        <v>7.1056315085784E-2</v>
      </c>
      <c r="U238" s="5">
        <v>0.50258256639353083</v>
      </c>
      <c r="V238" s="5">
        <f t="shared" si="64"/>
        <v>17.022768871720242</v>
      </c>
      <c r="W238" s="5">
        <f t="shared" si="60"/>
        <v>90.466433886722157</v>
      </c>
      <c r="X238" s="5">
        <f t="shared" si="65"/>
        <v>21.771538687959922</v>
      </c>
      <c r="Y238" s="5">
        <f t="shared" si="66"/>
        <v>21.398012712279623</v>
      </c>
      <c r="Z238" s="5">
        <f t="shared" si="67"/>
        <v>21.558102220716552</v>
      </c>
      <c r="AA238" s="5">
        <f t="shared" si="68"/>
        <v>0.78910031003766257</v>
      </c>
      <c r="AB238" s="5">
        <f t="shared" si="69"/>
        <v>0.21343646724336907</v>
      </c>
      <c r="AC238" s="5">
        <f t="shared" si="70"/>
        <v>4.5555125549329757E-2</v>
      </c>
      <c r="AD238" s="5">
        <f t="shared" si="71"/>
        <v>5.7730462109634048E-2</v>
      </c>
      <c r="AE238" s="5">
        <f t="shared" si="72"/>
        <v>0.16219090225252464</v>
      </c>
      <c r="AG238">
        <v>237</v>
      </c>
    </row>
    <row r="239" spans="10:33" x14ac:dyDescent="0.3">
      <c r="J239">
        <v>65</v>
      </c>
      <c r="K239">
        <v>86</v>
      </c>
      <c r="L239" s="3">
        <v>5.7863013698630104</v>
      </c>
      <c r="M239" s="5">
        <f t="shared" si="55"/>
        <v>14.124515496597098</v>
      </c>
      <c r="N239" s="5">
        <f t="shared" si="56"/>
        <v>16.547236990991408</v>
      </c>
      <c r="O239" s="5">
        <f t="shared" si="57"/>
        <v>15.633376457553048</v>
      </c>
      <c r="P239" s="5">
        <f t="shared" si="58"/>
        <v>4.5914154266300544</v>
      </c>
      <c r="Q239" s="5">
        <f t="shared" si="59"/>
        <v>0.91386053343835982</v>
      </c>
      <c r="R239" s="5">
        <f t="shared" si="61"/>
        <v>0.83514107457624354</v>
      </c>
      <c r="S239" s="5">
        <f t="shared" si="62"/>
        <v>0.18189185620897066</v>
      </c>
      <c r="T239" s="5">
        <f t="shared" si="63"/>
        <v>0.41322738839670486</v>
      </c>
      <c r="U239" s="5">
        <v>1.1414692218126321</v>
      </c>
      <c r="V239" s="5">
        <f t="shared" si="64"/>
        <v>16.36714443566153</v>
      </c>
      <c r="W239" s="5">
        <f t="shared" si="60"/>
        <v>84.337998680113074</v>
      </c>
      <c r="X239" s="5">
        <f t="shared" si="65"/>
        <v>20.83520639460837</v>
      </c>
      <c r="Y239" s="5">
        <f t="shared" si="66"/>
        <v>17.673605776560269</v>
      </c>
      <c r="Z239" s="5">
        <f t="shared" si="67"/>
        <v>19.643560973123765</v>
      </c>
      <c r="AA239" s="5">
        <f t="shared" si="68"/>
        <v>4.6398014241166168</v>
      </c>
      <c r="AB239" s="5">
        <f t="shared" si="69"/>
        <v>1.1916454214846048</v>
      </c>
      <c r="AC239" s="5">
        <f t="shared" si="70"/>
        <v>1.4200188105452216</v>
      </c>
      <c r="AD239" s="5">
        <f t="shared" si="71"/>
        <v>0.30605163470235852</v>
      </c>
      <c r="AE239" s="5">
        <f t="shared" si="72"/>
        <v>0.9536602250404711</v>
      </c>
      <c r="AG239">
        <v>238</v>
      </c>
    </row>
    <row r="240" spans="10:33" x14ac:dyDescent="0.3">
      <c r="J240">
        <v>78</v>
      </c>
      <c r="K240">
        <v>81</v>
      </c>
      <c r="L240" s="3">
        <v>2.0082191780821899</v>
      </c>
      <c r="M240" s="5">
        <f t="shared" si="55"/>
        <v>15.663521732655695</v>
      </c>
      <c r="N240" s="5">
        <f t="shared" si="56"/>
        <v>16</v>
      </c>
      <c r="O240" s="5">
        <f t="shared" si="57"/>
        <v>16.087977975787936</v>
      </c>
      <c r="P240" s="5">
        <f t="shared" si="58"/>
        <v>1.9095408599163219</v>
      </c>
      <c r="Q240" s="5">
        <f t="shared" si="59"/>
        <v>-8.7977975787936202E-2</v>
      </c>
      <c r="R240" s="5">
        <f t="shared" si="61"/>
        <v>7.7401242237426886E-3</v>
      </c>
      <c r="S240" s="5">
        <f t="shared" si="62"/>
        <v>4.0533954450610024E-3</v>
      </c>
      <c r="T240" s="5">
        <f t="shared" si="63"/>
        <v>0.17185867739246896</v>
      </c>
      <c r="U240" s="5">
        <v>-0.46823876118359675</v>
      </c>
      <c r="V240" s="5">
        <f t="shared" si="64"/>
        <v>15.893865658270562</v>
      </c>
      <c r="W240" s="5">
        <f t="shared" si="60"/>
        <v>80.047607049058655</v>
      </c>
      <c r="X240" s="5">
        <f t="shared" si="65"/>
        <v>20.162585714661283</v>
      </c>
      <c r="Y240" s="5">
        <f t="shared" si="66"/>
        <v>19.836242744966661</v>
      </c>
      <c r="Z240" s="5">
        <f t="shared" si="67"/>
        <v>20.381829292226904</v>
      </c>
      <c r="AA240" s="5">
        <f t="shared" si="68"/>
        <v>1.9140596426024699</v>
      </c>
      <c r="AB240" s="5">
        <f t="shared" si="69"/>
        <v>-0.21924357756562074</v>
      </c>
      <c r="AC240" s="5">
        <f t="shared" si="70"/>
        <v>4.8067746303772356E-2</v>
      </c>
      <c r="AD240" s="5">
        <f t="shared" si="71"/>
        <v>2.511298249746104E-2</v>
      </c>
      <c r="AE240" s="5">
        <f t="shared" si="72"/>
        <v>0.39341393793651208</v>
      </c>
      <c r="AG240">
        <v>239</v>
      </c>
    </row>
    <row r="241" spans="10:33" x14ac:dyDescent="0.3">
      <c r="J241">
        <v>69</v>
      </c>
      <c r="K241">
        <v>139</v>
      </c>
      <c r="L241" s="3">
        <v>9.8630136986301409</v>
      </c>
      <c r="M241" s="5">
        <f t="shared" si="55"/>
        <v>14.61324772583615</v>
      </c>
      <c r="N241" s="5">
        <f t="shared" si="56"/>
        <v>21.57965224510319</v>
      </c>
      <c r="O241" s="5">
        <f t="shared" si="57"/>
        <v>16.752010493336407</v>
      </c>
      <c r="P241" s="5">
        <f t="shared" si="58"/>
        <v>6.5275971887429431</v>
      </c>
      <c r="Q241" s="5">
        <f t="shared" si="59"/>
        <v>4.8276417517667838</v>
      </c>
      <c r="R241" s="5">
        <f t="shared" si="61"/>
        <v>23.306124883401861</v>
      </c>
      <c r="S241" s="5">
        <f t="shared" si="62"/>
        <v>3.5703987561600834</v>
      </c>
      <c r="T241" s="5">
        <f t="shared" si="63"/>
        <v>0.5874837469868649</v>
      </c>
      <c r="U241" s="5">
        <v>0.85024227077252268</v>
      </c>
      <c r="V241" s="5">
        <f t="shared" si="64"/>
        <v>17.40369983874611</v>
      </c>
      <c r="W241" s="5">
        <f t="shared" si="60"/>
        <v>94.125891858038955</v>
      </c>
      <c r="X241" s="5">
        <f t="shared" si="65"/>
        <v>22.317946396507612</v>
      </c>
      <c r="Y241" s="5">
        <f t="shared" si="66"/>
        <v>18.356959395425868</v>
      </c>
      <c r="Z241" s="5">
        <f t="shared" si="67"/>
        <v>21.154850548584577</v>
      </c>
      <c r="AA241" s="5">
        <f t="shared" si="68"/>
        <v>6.645982874905604</v>
      </c>
      <c r="AB241" s="5">
        <f t="shared" si="69"/>
        <v>1.1630958479230351</v>
      </c>
      <c r="AC241" s="5">
        <f t="shared" si="70"/>
        <v>1.352791951455804</v>
      </c>
      <c r="AD241" s="5">
        <f t="shared" si="71"/>
        <v>0.20355032158806433</v>
      </c>
      <c r="AE241" s="5">
        <f t="shared" si="72"/>
        <v>1.3660087889007673</v>
      </c>
      <c r="AG241">
        <v>240</v>
      </c>
    </row>
    <row r="242" spans="10:33" x14ac:dyDescent="0.3">
      <c r="J242">
        <v>73</v>
      </c>
      <c r="K242">
        <v>86</v>
      </c>
      <c r="L242" s="3">
        <v>3.7890410958904099</v>
      </c>
      <c r="M242" s="5">
        <f t="shared" si="55"/>
        <v>15.088007490635061</v>
      </c>
      <c r="N242" s="5">
        <f t="shared" si="56"/>
        <v>16.547236990991408</v>
      </c>
      <c r="O242" s="5">
        <f t="shared" si="57"/>
        <v>15.955624034729588</v>
      </c>
      <c r="P242" s="5">
        <f t="shared" si="58"/>
        <v>3.3032372698386347</v>
      </c>
      <c r="Q242" s="5">
        <f t="shared" si="59"/>
        <v>0.59161295626181953</v>
      </c>
      <c r="R242" s="5">
        <f t="shared" si="61"/>
        <v>0.35000589001684962</v>
      </c>
      <c r="S242" s="5">
        <f t="shared" si="62"/>
        <v>0.10595844664647648</v>
      </c>
      <c r="T242" s="5">
        <f t="shared" si="63"/>
        <v>0.29729135428547709</v>
      </c>
      <c r="U242" s="5">
        <v>-0.56728309803329835</v>
      </c>
      <c r="V242" s="5">
        <f t="shared" si="64"/>
        <v>15.646316155085442</v>
      </c>
      <c r="W242" s="5">
        <f t="shared" si="60"/>
        <v>77.848118461307379</v>
      </c>
      <c r="X242" s="5">
        <f t="shared" si="65"/>
        <v>19.811893619602031</v>
      </c>
      <c r="Y242" s="5">
        <f t="shared" si="66"/>
        <v>19.023854107162162</v>
      </c>
      <c r="Z242" s="5">
        <f t="shared" si="67"/>
        <v>20.147675267869666</v>
      </c>
      <c r="AA242" s="5">
        <f t="shared" si="68"/>
        <v>3.3242299570072102</v>
      </c>
      <c r="AB242" s="5">
        <f t="shared" si="69"/>
        <v>-0.33578164826763413</v>
      </c>
      <c r="AC242" s="5">
        <f t="shared" si="70"/>
        <v>0.11274931531332916</v>
      </c>
      <c r="AD242" s="5">
        <f t="shared" si="71"/>
        <v>3.3917423515079828E-2</v>
      </c>
      <c r="AE242" s="5">
        <f t="shared" si="72"/>
        <v>0.68325895854246632</v>
      </c>
      <c r="AG242">
        <v>241</v>
      </c>
    </row>
    <row r="243" spans="10:33" x14ac:dyDescent="0.3">
      <c r="J243">
        <v>71</v>
      </c>
      <c r="K243">
        <v>74</v>
      </c>
      <c r="L243" s="3">
        <v>0.88219178082191796</v>
      </c>
      <c r="M243" s="5">
        <f t="shared" si="55"/>
        <v>14.852299546352718</v>
      </c>
      <c r="N243" s="5">
        <f t="shared" si="56"/>
        <v>15.204650534085253</v>
      </c>
      <c r="O243" s="5">
        <f t="shared" si="57"/>
        <v>15.080044044235423</v>
      </c>
      <c r="P243" s="5">
        <f t="shared" si="58"/>
        <v>0.88745252390884055</v>
      </c>
      <c r="Q243" s="5">
        <f t="shared" si="59"/>
        <v>0.12460648984983003</v>
      </c>
      <c r="R243" s="5">
        <f t="shared" si="61"/>
        <v>1.5526777312695793E-2</v>
      </c>
      <c r="S243" s="5">
        <f t="shared" si="62"/>
        <v>1.7495896281084562E-2</v>
      </c>
      <c r="T243" s="5">
        <f t="shared" si="63"/>
        <v>7.9870727151795648E-2</v>
      </c>
      <c r="U243" s="5">
        <v>-2.0402879979723503</v>
      </c>
      <c r="V243" s="5">
        <f t="shared" si="64"/>
        <v>14.503429896491809</v>
      </c>
      <c r="W243" s="5">
        <f t="shared" si="60"/>
        <v>68.090799587104911</v>
      </c>
      <c r="X243" s="5">
        <f t="shared" si="65"/>
        <v>18.203127523230624</v>
      </c>
      <c r="Y243" s="5">
        <f t="shared" si="66"/>
        <v>18.692380839736845</v>
      </c>
      <c r="Z243" s="5">
        <f t="shared" si="67"/>
        <v>18.986875714055078</v>
      </c>
      <c r="AA243" s="5">
        <f t="shared" si="68"/>
        <v>0.88720261822071989</v>
      </c>
      <c r="AB243" s="5">
        <f t="shared" si="69"/>
        <v>-0.78374819082445413</v>
      </c>
      <c r="AC243" s="5">
        <f t="shared" si="70"/>
        <v>0.61426122662060501</v>
      </c>
      <c r="AD243" s="5">
        <f t="shared" si="71"/>
        <v>0.69235731951795032</v>
      </c>
      <c r="AE243" s="5">
        <f t="shared" si="72"/>
        <v>0.18235475426838035</v>
      </c>
      <c r="AG243">
        <v>242</v>
      </c>
    </row>
    <row r="244" spans="10:33" x14ac:dyDescent="0.3">
      <c r="J244">
        <v>91</v>
      </c>
      <c r="K244">
        <v>99</v>
      </c>
      <c r="L244" s="3">
        <v>0.80821917808219201</v>
      </c>
      <c r="M244" s="5">
        <f t="shared" si="55"/>
        <v>17.078784028338912</v>
      </c>
      <c r="N244" s="5">
        <f t="shared" si="56"/>
        <v>17.899748742132399</v>
      </c>
      <c r="O244" s="5">
        <f t="shared" si="57"/>
        <v>17.19741071638234</v>
      </c>
      <c r="P244" s="5">
        <f t="shared" si="58"/>
        <v>0.81608483173358926</v>
      </c>
      <c r="Q244" s="5">
        <f t="shared" si="59"/>
        <v>0.7023380257500591</v>
      </c>
      <c r="R244" s="5">
        <f t="shared" si="61"/>
        <v>0.49327870241449068</v>
      </c>
      <c r="S244" s="5">
        <f t="shared" si="62"/>
        <v>0.60444537532529641</v>
      </c>
      <c r="T244" s="5">
        <f t="shared" si="63"/>
        <v>7.3447634856023028E-2</v>
      </c>
      <c r="U244" s="5">
        <v>0.97414554729420311</v>
      </c>
      <c r="V244" s="5">
        <f t="shared" si="64"/>
        <v>17.461416084366007</v>
      </c>
      <c r="W244" s="5">
        <f t="shared" si="60"/>
        <v>94.686679002204983</v>
      </c>
      <c r="X244" s="5">
        <f t="shared" si="65"/>
        <v>22.400884777596907</v>
      </c>
      <c r="Y244" s="5">
        <f t="shared" si="66"/>
        <v>21.851778333860132</v>
      </c>
      <c r="Z244" s="5">
        <f t="shared" si="67"/>
        <v>21.999817405366667</v>
      </c>
      <c r="AA244" s="5">
        <f t="shared" si="68"/>
        <v>0.81571028154418446</v>
      </c>
      <c r="AB244" s="5">
        <f t="shared" si="69"/>
        <v>0.40106737223024069</v>
      </c>
      <c r="AC244" s="5">
        <f t="shared" si="70"/>
        <v>0.16085503706767043</v>
      </c>
      <c r="AD244" s="5">
        <f t="shared" si="71"/>
        <v>0.19719628489071267</v>
      </c>
      <c r="AE244" s="5">
        <f t="shared" si="72"/>
        <v>0.16766028964555552</v>
      </c>
      <c r="AG244">
        <v>243</v>
      </c>
    </row>
    <row r="245" spans="10:33" x14ac:dyDescent="0.3">
      <c r="J245">
        <v>56</v>
      </c>
      <c r="K245">
        <v>75</v>
      </c>
      <c r="L245" s="3">
        <v>4.1863013698630098</v>
      </c>
      <c r="M245" s="5">
        <f t="shared" si="55"/>
        <v>12.966629547095765</v>
      </c>
      <c r="N245" s="5">
        <f t="shared" si="56"/>
        <v>15.320508075688775</v>
      </c>
      <c r="O245" s="5">
        <f t="shared" si="57"/>
        <v>14.32575882423912</v>
      </c>
      <c r="P245" s="5">
        <f t="shared" si="58"/>
        <v>3.5809074793246176</v>
      </c>
      <c r="Q245" s="5">
        <f t="shared" si="59"/>
        <v>0.99474925144965454</v>
      </c>
      <c r="R245" s="5">
        <f t="shared" si="61"/>
        <v>0.98952607325964803</v>
      </c>
      <c r="S245" s="5">
        <f t="shared" si="62"/>
        <v>0.27633388434997463</v>
      </c>
      <c r="T245" s="5">
        <f t="shared" si="63"/>
        <v>0.32228167313921557</v>
      </c>
      <c r="U245" s="5">
        <v>-0.75789491184496893</v>
      </c>
      <c r="V245" s="5">
        <f t="shared" si="64"/>
        <v>13.895502962062606</v>
      </c>
      <c r="W245" s="5">
        <f t="shared" si="60"/>
        <v>63.166753604235268</v>
      </c>
      <c r="X245" s="5">
        <f t="shared" si="65"/>
        <v>17.354525221140182</v>
      </c>
      <c r="Y245" s="5">
        <f t="shared" si="66"/>
        <v>16.067939255981976</v>
      </c>
      <c r="Z245" s="5">
        <f t="shared" si="67"/>
        <v>17.84442398905199</v>
      </c>
      <c r="AA245" s="5">
        <f t="shared" si="68"/>
        <v>3.6067317686734954</v>
      </c>
      <c r="AB245" s="5">
        <f t="shared" si="69"/>
        <v>-0.4898987679118072</v>
      </c>
      <c r="AC245" s="5">
        <f t="shared" si="70"/>
        <v>0.24000080280150674</v>
      </c>
      <c r="AD245" s="5">
        <f t="shared" si="71"/>
        <v>6.6542459543581636E-2</v>
      </c>
      <c r="AE245" s="5">
        <f t="shared" si="72"/>
        <v>0.74132410328932452</v>
      </c>
      <c r="AG245">
        <v>244</v>
      </c>
    </row>
    <row r="246" spans="10:33" x14ac:dyDescent="0.3">
      <c r="J246">
        <v>67</v>
      </c>
      <c r="K246">
        <v>85</v>
      </c>
      <c r="L246" s="3">
        <v>3.8684931506849298</v>
      </c>
      <c r="M246" s="5">
        <f t="shared" si="55"/>
        <v>14.370705543744901</v>
      </c>
      <c r="N246" s="5">
        <f t="shared" si="56"/>
        <v>16.439088914585774</v>
      </c>
      <c r="O246" s="5">
        <f t="shared" si="57"/>
        <v>15.383871541978079</v>
      </c>
      <c r="P246" s="5">
        <f t="shared" si="58"/>
        <v>3.3596802652224276</v>
      </c>
      <c r="Q246" s="5">
        <f t="shared" si="59"/>
        <v>1.0552173726076948</v>
      </c>
      <c r="R246" s="5">
        <f t="shared" si="61"/>
        <v>1.1134837034530864</v>
      </c>
      <c r="S246" s="5">
        <f t="shared" si="62"/>
        <v>0.33142549753298273</v>
      </c>
      <c r="T246" s="5">
        <f t="shared" si="63"/>
        <v>0.30237122387001847</v>
      </c>
      <c r="U246" s="5">
        <v>-1.050428092115844</v>
      </c>
      <c r="V246" s="5">
        <f t="shared" si="64"/>
        <v>14.806259077190655</v>
      </c>
      <c r="W246" s="5">
        <f t="shared" si="60"/>
        <v>70.612586042413298</v>
      </c>
      <c r="X246" s="5">
        <f t="shared" si="65"/>
        <v>18.627720612320189</v>
      </c>
      <c r="Y246" s="5">
        <f t="shared" si="66"/>
        <v>18.017426198611386</v>
      </c>
      <c r="Z246" s="5">
        <f t="shared" si="67"/>
        <v>19.335878757833804</v>
      </c>
      <c r="AA246" s="5">
        <f t="shared" si="68"/>
        <v>3.3816104206286735</v>
      </c>
      <c r="AB246" s="5">
        <f t="shared" si="69"/>
        <v>-0.70815814551361456</v>
      </c>
      <c r="AC246" s="5">
        <f t="shared" si="70"/>
        <v>0.50148795905728172</v>
      </c>
      <c r="AD246" s="5">
        <f t="shared" si="71"/>
        <v>0.14829856094542385</v>
      </c>
      <c r="AE246" s="5">
        <f t="shared" si="72"/>
        <v>0.69505288264571385</v>
      </c>
      <c r="AG246">
        <v>245</v>
      </c>
    </row>
    <row r="247" spans="10:33" x14ac:dyDescent="0.3">
      <c r="J247">
        <v>74</v>
      </c>
      <c r="K247">
        <v>81</v>
      </c>
      <c r="L247" s="3">
        <v>2.77534246575342</v>
      </c>
      <c r="M247" s="5">
        <f t="shared" si="55"/>
        <v>15.204650534085253</v>
      </c>
      <c r="N247" s="5">
        <f t="shared" si="56"/>
        <v>16</v>
      </c>
      <c r="O247" s="5">
        <f t="shared" si="57"/>
        <v>15.840935667617586</v>
      </c>
      <c r="P247" s="5">
        <f t="shared" si="58"/>
        <v>2.5412289601208937</v>
      </c>
      <c r="Q247" s="5">
        <f t="shared" si="59"/>
        <v>0.15906433238241391</v>
      </c>
      <c r="R247" s="5">
        <f t="shared" si="61"/>
        <v>2.5301461836263049E-2</v>
      </c>
      <c r="S247" s="5">
        <f t="shared" si="62"/>
        <v>9.9563881229573995E-3</v>
      </c>
      <c r="T247" s="5">
        <f t="shared" si="63"/>
        <v>0.22871060641088042</v>
      </c>
      <c r="U247" s="5">
        <v>-0.5603901930816354</v>
      </c>
      <c r="V247" s="5">
        <f t="shared" si="64"/>
        <v>15.572936355596706</v>
      </c>
      <c r="W247" s="5">
        <f t="shared" si="60"/>
        <v>77.202023039463114</v>
      </c>
      <c r="X247" s="5">
        <f t="shared" si="65"/>
        <v>19.708089949391884</v>
      </c>
      <c r="Y247" s="5">
        <f t="shared" si="66"/>
        <v>19.188158314464165</v>
      </c>
      <c r="Z247" s="5">
        <f t="shared" si="67"/>
        <v>20.010564625601127</v>
      </c>
      <c r="AA247" s="5">
        <f t="shared" si="68"/>
        <v>2.55168512401944</v>
      </c>
      <c r="AB247" s="5">
        <f t="shared" si="69"/>
        <v>-0.3024746762092434</v>
      </c>
      <c r="AC247" s="5">
        <f t="shared" si="70"/>
        <v>9.149092974788664E-2</v>
      </c>
      <c r="AD247" s="5">
        <f t="shared" si="71"/>
        <v>3.5855101746946429E-2</v>
      </c>
      <c r="AE247" s="5">
        <f t="shared" si="72"/>
        <v>0.52447085277321115</v>
      </c>
      <c r="AG247">
        <v>246</v>
      </c>
    </row>
    <row r="248" spans="10:33" x14ac:dyDescent="0.3">
      <c r="J248">
        <v>74</v>
      </c>
      <c r="K248">
        <v>90</v>
      </c>
      <c r="L248" s="3">
        <v>6.0520547945205498</v>
      </c>
      <c r="M248" s="5">
        <f t="shared" si="55"/>
        <v>15.204650534085253</v>
      </c>
      <c r="N248" s="5">
        <f t="shared" si="56"/>
        <v>16.973665961010276</v>
      </c>
      <c r="O248" s="5">
        <f t="shared" si="57"/>
        <v>16.484376969006249</v>
      </c>
      <c r="P248" s="5">
        <f t="shared" si="58"/>
        <v>4.743772421484806</v>
      </c>
      <c r="Q248" s="5">
        <f t="shared" si="59"/>
        <v>0.48928899200402753</v>
      </c>
      <c r="R248" s="5">
        <f t="shared" si="61"/>
        <v>0.23940371769631733</v>
      </c>
      <c r="S248" s="5">
        <f t="shared" si="62"/>
        <v>5.0466948332522181E-2</v>
      </c>
      <c r="T248" s="5">
        <f t="shared" si="63"/>
        <v>0.42693951793363255</v>
      </c>
      <c r="U248" s="5">
        <v>-1.2534584943837594</v>
      </c>
      <c r="V248" s="5">
        <f t="shared" si="64"/>
        <v>15.665359555708081</v>
      </c>
      <c r="W248" s="5">
        <f t="shared" si="60"/>
        <v>78.016232058111683</v>
      </c>
      <c r="X248" s="5">
        <f t="shared" si="65"/>
        <v>19.838843833556691</v>
      </c>
      <c r="Y248" s="5">
        <f t="shared" si="66"/>
        <v>19.188158314464165</v>
      </c>
      <c r="Z248" s="5">
        <f t="shared" si="67"/>
        <v>20.848428839548102</v>
      </c>
      <c r="AA248" s="5">
        <f t="shared" si="68"/>
        <v>4.7962950603169938</v>
      </c>
      <c r="AB248" s="5">
        <f t="shared" si="69"/>
        <v>-1.0095850059914113</v>
      </c>
      <c r="AC248" s="5">
        <f t="shared" si="70"/>
        <v>1.0192618843226779</v>
      </c>
      <c r="AD248" s="5">
        <f t="shared" si="71"/>
        <v>0.21251025458290165</v>
      </c>
      <c r="AE248" s="5">
        <f t="shared" si="72"/>
        <v>0.98582577323409182</v>
      </c>
      <c r="AG248">
        <v>247</v>
      </c>
    </row>
    <row r="249" spans="10:33" x14ac:dyDescent="0.3">
      <c r="J249">
        <v>109</v>
      </c>
      <c r="K249">
        <v>112</v>
      </c>
      <c r="L249" s="3">
        <v>1.75068493150685</v>
      </c>
      <c r="M249" s="5">
        <f t="shared" si="55"/>
        <v>18.880613017821101</v>
      </c>
      <c r="N249" s="5">
        <f t="shared" si="56"/>
        <v>19.166010488516726</v>
      </c>
      <c r="O249" s="5">
        <f t="shared" si="57"/>
        <v>18.976751059921739</v>
      </c>
      <c r="P249" s="5">
        <f t="shared" si="58"/>
        <v>1.6860813915589201</v>
      </c>
      <c r="Q249" s="5">
        <f t="shared" si="59"/>
        <v>0.1892594285949869</v>
      </c>
      <c r="R249" s="5">
        <f t="shared" si="61"/>
        <v>3.5819131312100946E-2</v>
      </c>
      <c r="S249" s="5">
        <f t="shared" si="62"/>
        <v>2.1244010811947357E-2</v>
      </c>
      <c r="T249" s="5">
        <f t="shared" si="63"/>
        <v>0.15174732524030279</v>
      </c>
      <c r="U249" s="5">
        <v>0.62088422005370159</v>
      </c>
      <c r="V249" s="5">
        <f t="shared" si="64"/>
        <v>19.218615011803962</v>
      </c>
      <c r="W249" s="5">
        <f t="shared" si="60"/>
        <v>112.55740575478811</v>
      </c>
      <c r="X249" s="5">
        <f t="shared" si="65"/>
        <v>24.944320941701232</v>
      </c>
      <c r="Y249" s="5">
        <f t="shared" si="66"/>
        <v>24.45238184977315</v>
      </c>
      <c r="Z249" s="5">
        <f t="shared" si="67"/>
        <v>24.552773463277866</v>
      </c>
      <c r="AA249" s="5">
        <f t="shared" si="68"/>
        <v>1.6890647109791421</v>
      </c>
      <c r="AB249" s="5">
        <f t="shared" si="69"/>
        <v>0.3915474784233659</v>
      </c>
      <c r="AC249" s="5">
        <f t="shared" si="70"/>
        <v>0.15330942785969617</v>
      </c>
      <c r="AD249" s="5">
        <f t="shared" si="71"/>
        <v>9.0765869929769288E-2</v>
      </c>
      <c r="AE249" s="5">
        <f t="shared" si="72"/>
        <v>0.34716870079994205</v>
      </c>
      <c r="AG249">
        <v>248</v>
      </c>
    </row>
    <row r="250" spans="10:33" x14ac:dyDescent="0.3">
      <c r="J250">
        <v>84</v>
      </c>
      <c r="K250">
        <v>92</v>
      </c>
      <c r="L250" s="3">
        <v>2.8712328767123299</v>
      </c>
      <c r="M250" s="5">
        <f t="shared" si="55"/>
        <v>16.330302779823359</v>
      </c>
      <c r="N250" s="5">
        <f t="shared" si="56"/>
        <v>17.183326093250876</v>
      </c>
      <c r="O250" s="5">
        <f t="shared" si="57"/>
        <v>16.832843557129706</v>
      </c>
      <c r="P250" s="5">
        <f t="shared" si="58"/>
        <v>2.6167516696926794</v>
      </c>
      <c r="Q250" s="5">
        <f t="shared" si="59"/>
        <v>0.35048253612117009</v>
      </c>
      <c r="R250" s="5">
        <f t="shared" si="61"/>
        <v>0.12283800812592729</v>
      </c>
      <c r="S250" s="5">
        <f t="shared" si="62"/>
        <v>4.6942936751943998E-2</v>
      </c>
      <c r="T250" s="5">
        <f t="shared" si="63"/>
        <v>0.23550765027234113</v>
      </c>
      <c r="U250" s="5">
        <v>1.5098207274225055</v>
      </c>
      <c r="V250" s="5">
        <f t="shared" si="64"/>
        <v>17.565546427577981</v>
      </c>
      <c r="W250" s="5">
        <f t="shared" si="60"/>
        <v>95.702651752427371</v>
      </c>
      <c r="X250" s="5">
        <f t="shared" si="65"/>
        <v>22.550619494925435</v>
      </c>
      <c r="Y250" s="5">
        <f t="shared" si="66"/>
        <v>20.782747097403661</v>
      </c>
      <c r="Z250" s="5">
        <f t="shared" si="67"/>
        <v>21.423043494568169</v>
      </c>
      <c r="AA250" s="5">
        <f t="shared" si="68"/>
        <v>2.6280820631288462</v>
      </c>
      <c r="AB250" s="5">
        <f t="shared" si="69"/>
        <v>1.1275760003572657</v>
      </c>
      <c r="AC250" s="5">
        <f t="shared" si="70"/>
        <v>1.2714276365816883</v>
      </c>
      <c r="AD250" s="5">
        <f t="shared" si="71"/>
        <v>0.48378536363815</v>
      </c>
      <c r="AE250" s="5">
        <f t="shared" si="72"/>
        <v>0.54017340456018781</v>
      </c>
      <c r="AG250">
        <v>249</v>
      </c>
    </row>
    <row r="251" spans="10:33" x14ac:dyDescent="0.3">
      <c r="J251">
        <v>66</v>
      </c>
      <c r="K251">
        <v>79</v>
      </c>
      <c r="L251" s="3">
        <v>3.7287671232876698</v>
      </c>
      <c r="M251" s="5">
        <f t="shared" si="55"/>
        <v>14.248076809271922</v>
      </c>
      <c r="N251" s="5">
        <f t="shared" si="56"/>
        <v>15.776388834631177</v>
      </c>
      <c r="O251" s="5">
        <f t="shared" si="57"/>
        <v>15.249387690116446</v>
      </c>
      <c r="P251" s="5">
        <f t="shared" si="58"/>
        <v>3.2601105112162863</v>
      </c>
      <c r="Q251" s="5">
        <f t="shared" si="59"/>
        <v>0.52700114451473112</v>
      </c>
      <c r="R251" s="5">
        <f t="shared" si="61"/>
        <v>0.27773020631983653</v>
      </c>
      <c r="S251" s="5">
        <f t="shared" si="62"/>
        <v>8.5190426939306604E-2</v>
      </c>
      <c r="T251" s="5">
        <f t="shared" si="63"/>
        <v>0.29340994600946574</v>
      </c>
      <c r="U251" s="5">
        <v>0.90106962368530741</v>
      </c>
      <c r="V251" s="5">
        <f t="shared" si="64"/>
        <v>15.73747303180008</v>
      </c>
      <c r="W251" s="5">
        <f t="shared" si="60"/>
        <v>78.654487388458762</v>
      </c>
      <c r="X251" s="5">
        <f t="shared" si="65"/>
        <v>19.940940753554262</v>
      </c>
      <c r="Y251" s="5">
        <f t="shared" si="66"/>
        <v>17.846063355846798</v>
      </c>
      <c r="Z251" s="5">
        <f t="shared" si="67"/>
        <v>19.149625456217528</v>
      </c>
      <c r="AA251" s="5">
        <f t="shared" si="68"/>
        <v>3.2804020135296676</v>
      </c>
      <c r="AB251" s="5">
        <f t="shared" si="69"/>
        <v>0.79131529733673389</v>
      </c>
      <c r="AC251" s="5">
        <f t="shared" si="70"/>
        <v>0.62617989979912358</v>
      </c>
      <c r="AD251" s="5">
        <f t="shared" si="71"/>
        <v>0.19088511018360296</v>
      </c>
      <c r="AE251" s="5">
        <f t="shared" si="72"/>
        <v>0.67425060611113097</v>
      </c>
      <c r="AG251">
        <v>250</v>
      </c>
    </row>
    <row r="252" spans="10:33" x14ac:dyDescent="0.3">
      <c r="J252">
        <v>80</v>
      </c>
      <c r="K252">
        <v>83</v>
      </c>
      <c r="L252" s="3">
        <v>2.8575342465753399</v>
      </c>
      <c r="M252" s="5">
        <f t="shared" si="55"/>
        <v>15.888543819998318</v>
      </c>
      <c r="N252" s="5">
        <f t="shared" si="56"/>
        <v>16.220867158288598</v>
      </c>
      <c r="O252" s="5">
        <f t="shared" si="57"/>
        <v>16.449086401281999</v>
      </c>
      <c r="P252" s="5">
        <f t="shared" si="58"/>
        <v>2.606008142903216</v>
      </c>
      <c r="Q252" s="5">
        <f t="shared" si="59"/>
        <v>-0.22821924299340068</v>
      </c>
      <c r="R252" s="5">
        <f t="shared" si="61"/>
        <v>5.2084022872480866E-2</v>
      </c>
      <c r="S252" s="5">
        <f t="shared" si="62"/>
        <v>1.9986132051934728E-2</v>
      </c>
      <c r="T252" s="5">
        <f t="shared" si="63"/>
        <v>0.23454073286128943</v>
      </c>
      <c r="U252" s="5">
        <v>0.45866102522301705</v>
      </c>
      <c r="V252" s="5">
        <f t="shared" si="64"/>
        <v>16.671213209603671</v>
      </c>
      <c r="W252" s="5">
        <f t="shared" si="60"/>
        <v>87.153550679619656</v>
      </c>
      <c r="X252" s="5">
        <f t="shared" si="65"/>
        <v>21.268811950454829</v>
      </c>
      <c r="Y252" s="5">
        <f t="shared" si="66"/>
        <v>20.155038330960835</v>
      </c>
      <c r="Z252" s="5">
        <f t="shared" si="67"/>
        <v>20.874230776363554</v>
      </c>
      <c r="AA252" s="5">
        <f t="shared" si="68"/>
        <v>2.6172119633783906</v>
      </c>
      <c r="AB252" s="5">
        <f t="shared" si="69"/>
        <v>0.39458117409127524</v>
      </c>
      <c r="AC252" s="5">
        <f t="shared" si="70"/>
        <v>0.15569430294724926</v>
      </c>
      <c r="AD252" s="5">
        <f t="shared" si="71"/>
        <v>5.948861044723084E-2</v>
      </c>
      <c r="AE252" s="5">
        <f t="shared" si="72"/>
        <v>0.53793917493985333</v>
      </c>
      <c r="AG252">
        <v>251</v>
      </c>
    </row>
    <row r="253" spans="10:33" x14ac:dyDescent="0.3">
      <c r="J253">
        <v>79</v>
      </c>
      <c r="K253">
        <v>89</v>
      </c>
      <c r="L253" s="3">
        <v>3.8493150684931501</v>
      </c>
      <c r="M253" s="5">
        <f t="shared" si="55"/>
        <v>15.776388834631177</v>
      </c>
      <c r="N253" s="5">
        <f t="shared" si="56"/>
        <v>16.867962264113206</v>
      </c>
      <c r="O253" s="5">
        <f t="shared" si="57"/>
        <v>16.53314987235531</v>
      </c>
      <c r="P253" s="5">
        <f t="shared" si="58"/>
        <v>3.3460981854615395</v>
      </c>
      <c r="Q253" s="5">
        <f t="shared" si="59"/>
        <v>0.33481239175789668</v>
      </c>
      <c r="R253" s="5">
        <f t="shared" si="61"/>
        <v>0.11209933767464328</v>
      </c>
      <c r="S253" s="5">
        <f t="shared" si="62"/>
        <v>3.350150876077207E-2</v>
      </c>
      <c r="T253" s="5">
        <f t="shared" si="63"/>
        <v>0.30114883669153852</v>
      </c>
      <c r="U253" s="5">
        <v>-1.1552177168458111</v>
      </c>
      <c r="V253" s="5">
        <f t="shared" si="64"/>
        <v>15.899200705074554</v>
      </c>
      <c r="W253" s="5">
        <f t="shared" si="60"/>
        <v>80.095346470135368</v>
      </c>
      <c r="X253" s="5">
        <f t="shared" si="65"/>
        <v>20.17015218984125</v>
      </c>
      <c r="Y253" s="5">
        <f t="shared" si="66"/>
        <v>19.996064543429537</v>
      </c>
      <c r="Z253" s="5">
        <f t="shared" si="67"/>
        <v>20.969559274531417</v>
      </c>
      <c r="AA253" s="5">
        <f t="shared" si="68"/>
        <v>3.3678006969024126</v>
      </c>
      <c r="AB253" s="5">
        <f t="shared" si="69"/>
        <v>-0.79940708469016641</v>
      </c>
      <c r="AC253" s="5">
        <f t="shared" si="70"/>
        <v>0.63905168705283089</v>
      </c>
      <c r="AD253" s="5">
        <f t="shared" si="71"/>
        <v>0.18975341612127128</v>
      </c>
      <c r="AE253" s="5">
        <f t="shared" si="72"/>
        <v>0.69221444560224921</v>
      </c>
      <c r="AG253">
        <v>252</v>
      </c>
    </row>
    <row r="254" spans="10:33" x14ac:dyDescent="0.3">
      <c r="J254">
        <v>42</v>
      </c>
      <c r="K254">
        <v>87</v>
      </c>
      <c r="L254" s="3">
        <v>6.0684931506849296</v>
      </c>
      <c r="M254" s="5">
        <f t="shared" si="55"/>
        <v>10.961481396815721</v>
      </c>
      <c r="N254" s="5">
        <f t="shared" si="56"/>
        <v>16.654758106177631</v>
      </c>
      <c r="O254" s="5">
        <f t="shared" si="57"/>
        <v>13.379159775799728</v>
      </c>
      <c r="P254" s="5">
        <f t="shared" si="58"/>
        <v>4.7530608512256842</v>
      </c>
      <c r="Q254" s="5">
        <f t="shared" si="59"/>
        <v>3.2755983303779033</v>
      </c>
      <c r="R254" s="5">
        <f t="shared" si="61"/>
        <v>10.729544421974508</v>
      </c>
      <c r="S254" s="5">
        <f t="shared" si="62"/>
        <v>2.2573968139304701</v>
      </c>
      <c r="T254" s="5">
        <f t="shared" si="63"/>
        <v>0.42777547661031157</v>
      </c>
      <c r="U254" s="5">
        <v>-1.0430201091144065</v>
      </c>
      <c r="V254" s="5">
        <f t="shared" si="64"/>
        <v>12.696977198487739</v>
      </c>
      <c r="W254" s="5">
        <f t="shared" si="60"/>
        <v>54.000284693217125</v>
      </c>
      <c r="X254" s="5">
        <f t="shared" si="65"/>
        <v>15.696787426368717</v>
      </c>
      <c r="Y254" s="5">
        <f t="shared" si="66"/>
        <v>13.334749469843533</v>
      </c>
      <c r="Z254" s="5">
        <f t="shared" si="67"/>
        <v>16.499895889084442</v>
      </c>
      <c r="AA254" s="5">
        <f t="shared" si="68"/>
        <v>4.8058423549375169</v>
      </c>
      <c r="AB254" s="5">
        <f t="shared" si="69"/>
        <v>-0.80310846271572522</v>
      </c>
      <c r="AC254" s="5">
        <f t="shared" si="70"/>
        <v>0.64498320288561539</v>
      </c>
      <c r="AD254" s="5">
        <f t="shared" si="71"/>
        <v>0.13420814817676247</v>
      </c>
      <c r="AE254" s="5">
        <f t="shared" si="72"/>
        <v>0.98778811478798045</v>
      </c>
      <c r="AG254">
        <v>253</v>
      </c>
    </row>
    <row r="255" spans="10:33" x14ac:dyDescent="0.3">
      <c r="J255">
        <v>49</v>
      </c>
      <c r="K255">
        <v>92</v>
      </c>
      <c r="L255" s="3">
        <v>6.0684931506849296</v>
      </c>
      <c r="M255" s="5">
        <f t="shared" si="55"/>
        <v>12</v>
      </c>
      <c r="N255" s="5">
        <f t="shared" si="56"/>
        <v>17.183326093250876</v>
      </c>
      <c r="O255" s="5">
        <f t="shared" si="57"/>
        <v>14.13988905494514</v>
      </c>
      <c r="P255" s="5">
        <f t="shared" si="58"/>
        <v>4.7530608512256842</v>
      </c>
      <c r="Q255" s="5">
        <f t="shared" si="59"/>
        <v>3.0434370383057363</v>
      </c>
      <c r="R255" s="5">
        <f t="shared" si="61"/>
        <v>9.2625090061311912</v>
      </c>
      <c r="S255" s="5">
        <f t="shared" si="62"/>
        <v>1.9487461440226763</v>
      </c>
      <c r="T255" s="5">
        <f t="shared" si="63"/>
        <v>0.42777547661031157</v>
      </c>
      <c r="U255" s="5">
        <v>-0.79457248675111913</v>
      </c>
      <c r="V255" s="5">
        <f t="shared" si="64"/>
        <v>13.620202519530874</v>
      </c>
      <c r="W255" s="5">
        <f t="shared" si="60"/>
        <v>60.997681687789665</v>
      </c>
      <c r="X255" s="5">
        <f t="shared" si="65"/>
        <v>16.971922184976897</v>
      </c>
      <c r="Y255" s="5">
        <f t="shared" si="66"/>
        <v>14.742527023914628</v>
      </c>
      <c r="Z255" s="5">
        <f t="shared" si="67"/>
        <v>17.54667421605021</v>
      </c>
      <c r="AA255" s="5">
        <f t="shared" si="68"/>
        <v>4.8058423549375169</v>
      </c>
      <c r="AB255" s="5">
        <f t="shared" si="69"/>
        <v>-0.57475203107331296</v>
      </c>
      <c r="AC255" s="5">
        <f t="shared" si="70"/>
        <v>0.33033989722289853</v>
      </c>
      <c r="AD255" s="5">
        <f t="shared" si="71"/>
        <v>6.8737148001433657E-2</v>
      </c>
      <c r="AE255" s="5">
        <f t="shared" si="72"/>
        <v>0.98778811478798045</v>
      </c>
      <c r="AG255">
        <v>254</v>
      </c>
    </row>
    <row r="256" spans="10:33" x14ac:dyDescent="0.3">
      <c r="J256">
        <v>96</v>
      </c>
      <c r="K256">
        <v>100</v>
      </c>
      <c r="L256" s="3">
        <v>0.79452054794520499</v>
      </c>
      <c r="M256" s="5">
        <f t="shared" si="55"/>
        <v>17.595917942265423</v>
      </c>
      <c r="N256" s="5">
        <f t="shared" si="56"/>
        <v>18</v>
      </c>
      <c r="O256" s="5">
        <f t="shared" si="57"/>
        <v>17.691923315622574</v>
      </c>
      <c r="P256" s="5">
        <f t="shared" si="58"/>
        <v>0.80280905665149727</v>
      </c>
      <c r="Q256" s="5">
        <f t="shared" si="59"/>
        <v>0.30807668437742564</v>
      </c>
      <c r="R256" s="5">
        <f t="shared" si="61"/>
        <v>9.4911243456987926E-2</v>
      </c>
      <c r="S256" s="5">
        <f t="shared" si="62"/>
        <v>0.11822393216745845</v>
      </c>
      <c r="T256" s="5">
        <f t="shared" si="63"/>
        <v>7.2252815098634751E-2</v>
      </c>
      <c r="U256" s="5">
        <v>-0.34368076075610537</v>
      </c>
      <c r="V256" s="5">
        <f t="shared" si="64"/>
        <v>17.599542326623595</v>
      </c>
      <c r="W256" s="5">
        <f t="shared" si="60"/>
        <v>96.035514853277462</v>
      </c>
      <c r="X256" s="5">
        <f t="shared" si="65"/>
        <v>22.599531611355612</v>
      </c>
      <c r="Y256" s="5">
        <f t="shared" si="66"/>
        <v>22.594316328610013</v>
      </c>
      <c r="Z256" s="5">
        <f t="shared" si="67"/>
        <v>22.711641209869544</v>
      </c>
      <c r="AA256" s="5">
        <f t="shared" si="68"/>
        <v>0.80241419466475294</v>
      </c>
      <c r="AB256" s="5">
        <f t="shared" si="69"/>
        <v>-0.11210959851393199</v>
      </c>
      <c r="AC256" s="5">
        <f t="shared" si="70"/>
        <v>1.2568562078955021E-2</v>
      </c>
      <c r="AD256" s="5">
        <f t="shared" si="71"/>
        <v>1.5663434374071788E-2</v>
      </c>
      <c r="AE256" s="5">
        <f t="shared" si="72"/>
        <v>0.1649274250148218</v>
      </c>
      <c r="AG256">
        <v>255</v>
      </c>
    </row>
    <row r="257" spans="10:33" x14ac:dyDescent="0.3">
      <c r="J257">
        <v>82</v>
      </c>
      <c r="K257">
        <v>87</v>
      </c>
      <c r="L257" s="3">
        <v>1.8301369863013699</v>
      </c>
      <c r="M257" s="5">
        <f t="shared" si="55"/>
        <v>16.110770276274835</v>
      </c>
      <c r="N257" s="5">
        <f t="shared" si="56"/>
        <v>16.654758106177631</v>
      </c>
      <c r="O257" s="5">
        <f t="shared" si="57"/>
        <v>16.459254251602246</v>
      </c>
      <c r="P257" s="5">
        <f t="shared" si="58"/>
        <v>1.7556517925097672</v>
      </c>
      <c r="Q257" s="5">
        <f t="shared" si="59"/>
        <v>0.19550385457538511</v>
      </c>
      <c r="R257" s="5">
        <f t="shared" si="61"/>
        <v>3.822175715383333E-2</v>
      </c>
      <c r="S257" s="5">
        <f t="shared" si="62"/>
        <v>2.1770693549199728E-2</v>
      </c>
      <c r="T257" s="5">
        <f t="shared" si="63"/>
        <v>0.15800866132587904</v>
      </c>
      <c r="U257" s="5">
        <v>0.73217581402451593</v>
      </c>
      <c r="V257" s="5">
        <f t="shared" si="64"/>
        <v>16.75029635844146</v>
      </c>
      <c r="W257" s="5">
        <f t="shared" si="60"/>
        <v>87.893403382345767</v>
      </c>
      <c r="X257" s="5">
        <f t="shared" si="65"/>
        <v>21.381770798986505</v>
      </c>
      <c r="Y257" s="5">
        <f t="shared" si="66"/>
        <v>20.470501491325908</v>
      </c>
      <c r="Z257" s="5">
        <f t="shared" si="67"/>
        <v>20.915622738626471</v>
      </c>
      <c r="AA257" s="5">
        <f t="shared" si="68"/>
        <v>1.7590825441698763</v>
      </c>
      <c r="AB257" s="5">
        <f t="shared" si="69"/>
        <v>0.46614806036003387</v>
      </c>
      <c r="AC257" s="5">
        <f t="shared" si="70"/>
        <v>0.21729401417742178</v>
      </c>
      <c r="AD257" s="5">
        <f t="shared" si="71"/>
        <v>0.12352690037064996</v>
      </c>
      <c r="AE257" s="5">
        <f t="shared" si="72"/>
        <v>0.36156009742533424</v>
      </c>
      <c r="AG257">
        <v>256</v>
      </c>
    </row>
    <row r="258" spans="10:33" x14ac:dyDescent="0.3">
      <c r="J258">
        <v>64</v>
      </c>
      <c r="K258">
        <v>63</v>
      </c>
      <c r="L258" s="3">
        <v>0.232876712328767</v>
      </c>
      <c r="M258" s="5">
        <f t="shared" ref="M258:M321" si="73">(J258^$B$2-1)/$B$2</f>
        <v>14</v>
      </c>
      <c r="N258" s="5">
        <f t="shared" ref="N258:N321" si="74">(K258^$B$2-1)/$B$2</f>
        <v>13.874507866387544</v>
      </c>
      <c r="O258" s="5">
        <f t="shared" ref="O258:O321" si="75">$B$3*(1-$B$4^L258)/(1-$B$4)+$B$4^L258*M258</f>
        <v>14.071243731784744</v>
      </c>
      <c r="P258" s="5">
        <f t="shared" ref="P258:P321" si="76">(1-$B$4^(2*L258))/(1-$B$4^2)</f>
        <v>0.24212225415906427</v>
      </c>
      <c r="Q258" s="5">
        <f t="shared" ref="Q258:Q321" si="77">N258-O258</f>
        <v>-0.19673586539719956</v>
      </c>
      <c r="R258" s="5">
        <f t="shared" si="61"/>
        <v>3.8705000733585022E-2</v>
      </c>
      <c r="S258" s="5">
        <f t="shared" si="62"/>
        <v>0.15985726247269053</v>
      </c>
      <c r="T258" s="5">
        <f t="shared" si="63"/>
        <v>2.1791002874315783E-2</v>
      </c>
      <c r="U258" s="5">
        <v>2.3236526911572</v>
      </c>
      <c r="V258" s="5">
        <f t="shared" si="64"/>
        <v>14.414256135551533</v>
      </c>
      <c r="W258" s="5">
        <f t="shared" ref="W258:W321" si="78">(V258*gamma+1)^(1/gamma)</f>
        <v>67.356951120872779</v>
      </c>
      <c r="X258" s="5">
        <f t="shared" si="65"/>
        <v>18.078333658798183</v>
      </c>
      <c r="Y258" s="5">
        <f t="shared" si="66"/>
        <v>17.500029460958306</v>
      </c>
      <c r="Z258" s="5">
        <f t="shared" si="67"/>
        <v>17.592485748413626</v>
      </c>
      <c r="AA258" s="5">
        <f t="shared" si="68"/>
        <v>0.24167367166106557</v>
      </c>
      <c r="AB258" s="5">
        <f t="shared" si="69"/>
        <v>0.48584791038455677</v>
      </c>
      <c r="AC258" s="5">
        <f t="shared" si="70"/>
        <v>0.23604819202504029</v>
      </c>
      <c r="AD258" s="5">
        <f t="shared" si="71"/>
        <v>0.97672282794662579</v>
      </c>
      <c r="AE258" s="5">
        <f t="shared" si="72"/>
        <v>4.9673368973226981E-2</v>
      </c>
      <c r="AG258">
        <v>257</v>
      </c>
    </row>
    <row r="259" spans="10:33" x14ac:dyDescent="0.3">
      <c r="J259">
        <v>61</v>
      </c>
      <c r="K259">
        <v>75</v>
      </c>
      <c r="L259" s="3">
        <v>1.77534246575342</v>
      </c>
      <c r="M259" s="5">
        <f t="shared" si="73"/>
        <v>13.620499351813308</v>
      </c>
      <c r="N259" s="5">
        <f t="shared" si="74"/>
        <v>15.320508075688775</v>
      </c>
      <c r="O259" s="5">
        <f t="shared" si="75"/>
        <v>14.175770813197451</v>
      </c>
      <c r="P259" s="5">
        <f t="shared" si="76"/>
        <v>1.7077329198015438</v>
      </c>
      <c r="Q259" s="5">
        <f t="shared" si="77"/>
        <v>1.1447372624913239</v>
      </c>
      <c r="R259" s="5">
        <f t="shared" ref="R259:R321" si="79">Q259^2</f>
        <v>1.3104234001361301</v>
      </c>
      <c r="S259" s="5">
        <f t="shared" ref="S259:S321" si="80">R259/P259</f>
        <v>0.7673468051950505</v>
      </c>
      <c r="T259" s="5">
        <f t="shared" ref="T259:T321" si="81">P259*$B$6</f>
        <v>0.15369596278213893</v>
      </c>
      <c r="U259" s="5">
        <v>0.596368968293427</v>
      </c>
      <c r="V259" s="5">
        <f t="shared" ref="V259:V321" si="82">O259+U259*SQRT(T259)</f>
        <v>14.409571760784146</v>
      </c>
      <c r="W259" s="5">
        <f t="shared" si="78"/>
        <v>67.318511343081127</v>
      </c>
      <c r="X259" s="5">
        <f t="shared" ref="X259:X321" si="83">(W259^$D$2-1)/$D$2</f>
        <v>18.071781112116128</v>
      </c>
      <c r="Y259" s="5">
        <f t="shared" ref="Y259:Y321" si="84">(J259^$D$2-1)/$D$2</f>
        <v>16.972334136834188</v>
      </c>
      <c r="Z259" s="5">
        <f t="shared" ref="Z259:Z321" si="85">$D$3*(1-$D$4^L259)/(1-$D$4)+$D$4^L259*Y259</f>
        <v>17.695153416149044</v>
      </c>
      <c r="AA259" s="5">
        <f t="shared" ref="AA259:AA321" si="86">(1-$D$4^(2*L259))/(1-$D$4^2)</f>
        <v>1.7108525462904696</v>
      </c>
      <c r="AB259" s="5">
        <f t="shared" ref="AB259:AB321" si="87">X259-Z259</f>
        <v>0.37662769596708401</v>
      </c>
      <c r="AC259" s="5">
        <f t="shared" ref="AC259:AC321" si="88">AB259^2</f>
        <v>0.14184842136947426</v>
      </c>
      <c r="AD259" s="5">
        <f t="shared" ref="AD259:AD321" si="89">AC259/AA259</f>
        <v>8.2910956690589718E-2</v>
      </c>
      <c r="AE259" s="5">
        <f t="shared" ref="AE259:AE321" si="90">AA259*$D$6</f>
        <v>0.35164695105827104</v>
      </c>
      <c r="AG259">
        <v>258</v>
      </c>
    </row>
    <row r="260" spans="10:33" x14ac:dyDescent="0.3">
      <c r="J260">
        <v>84</v>
      </c>
      <c r="K260">
        <v>85</v>
      </c>
      <c r="L260" s="3">
        <v>0.783561643835616</v>
      </c>
      <c r="M260" s="5">
        <f t="shared" si="73"/>
        <v>16.330302779823359</v>
      </c>
      <c r="N260" s="5">
        <f t="shared" si="74"/>
        <v>16.439088914585774</v>
      </c>
      <c r="O260" s="5">
        <f t="shared" si="75"/>
        <v>16.474868645419495</v>
      </c>
      <c r="P260" s="5">
        <f t="shared" si="76"/>
        <v>0.7921749958018145</v>
      </c>
      <c r="Q260" s="5">
        <f t="shared" si="77"/>
        <v>-3.5779730833720436E-2</v>
      </c>
      <c r="R260" s="5">
        <f t="shared" si="79"/>
        <v>1.2801891385334848E-3</v>
      </c>
      <c r="S260" s="5">
        <f t="shared" si="80"/>
        <v>1.6160433557205599E-3</v>
      </c>
      <c r="T260" s="5">
        <f t="shared" si="81"/>
        <v>7.1295749622163299E-2</v>
      </c>
      <c r="U260" s="5">
        <v>0.4499368864720647</v>
      </c>
      <c r="V260" s="5">
        <f t="shared" si="82"/>
        <v>16.595007481059035</v>
      </c>
      <c r="W260" s="5">
        <f t="shared" si="78"/>
        <v>86.443575805160364</v>
      </c>
      <c r="X260" s="5">
        <f t="shared" si="83"/>
        <v>21.160035228861155</v>
      </c>
      <c r="Y260" s="5">
        <f t="shared" si="84"/>
        <v>20.782747097403661</v>
      </c>
      <c r="Z260" s="5">
        <f t="shared" si="85"/>
        <v>20.966481603800691</v>
      </c>
      <c r="AA260" s="5">
        <f t="shared" si="86"/>
        <v>0.79176451192596453</v>
      </c>
      <c r="AB260" s="5">
        <f t="shared" si="87"/>
        <v>0.19355362506046347</v>
      </c>
      <c r="AC260" s="5">
        <f t="shared" si="88"/>
        <v>3.7463005774046473E-2</v>
      </c>
      <c r="AD260" s="5">
        <f t="shared" si="89"/>
        <v>4.7315843549135379E-2</v>
      </c>
      <c r="AE260" s="5">
        <f t="shared" si="90"/>
        <v>0.16273849969045487</v>
      </c>
      <c r="AG260">
        <v>259</v>
      </c>
    </row>
    <row r="261" spans="10:33" x14ac:dyDescent="0.3">
      <c r="J261">
        <v>99</v>
      </c>
      <c r="K261">
        <v>123</v>
      </c>
      <c r="L261" s="3">
        <v>3.8657534246575298</v>
      </c>
      <c r="M261" s="5">
        <f t="shared" si="73"/>
        <v>17.899748742132399</v>
      </c>
      <c r="N261" s="5">
        <f t="shared" si="74"/>
        <v>20.181073012818835</v>
      </c>
      <c r="O261" s="5">
        <f t="shared" si="75"/>
        <v>18.277512002631699</v>
      </c>
      <c r="P261" s="5">
        <f t="shared" si="76"/>
        <v>3.357741603745235</v>
      </c>
      <c r="Q261" s="5">
        <f t="shared" si="77"/>
        <v>1.9035610101871363</v>
      </c>
      <c r="R261" s="5">
        <f t="shared" si="79"/>
        <v>3.6235445195046707</v>
      </c>
      <c r="S261" s="5">
        <f t="shared" si="80"/>
        <v>1.0791612182018289</v>
      </c>
      <c r="T261" s="5">
        <f t="shared" si="81"/>
        <v>0.30219674433707117</v>
      </c>
      <c r="U261" s="5">
        <v>-0.10063053301777102</v>
      </c>
      <c r="V261" s="5">
        <f t="shared" si="82"/>
        <v>18.222192958954736</v>
      </c>
      <c r="W261" s="5">
        <f t="shared" si="78"/>
        <v>102.23427201729962</v>
      </c>
      <c r="X261" s="5">
        <f t="shared" si="83"/>
        <v>23.497753009069239</v>
      </c>
      <c r="Y261" s="5">
        <f t="shared" si="84"/>
        <v>23.032043194387189</v>
      </c>
      <c r="Z261" s="5">
        <f t="shared" si="85"/>
        <v>23.487117227773751</v>
      </c>
      <c r="AA261" s="5">
        <f t="shared" si="86"/>
        <v>3.3796391859940647</v>
      </c>
      <c r="AB261" s="5">
        <f t="shared" si="87"/>
        <v>1.063578129548759E-2</v>
      </c>
      <c r="AC261" s="5">
        <f t="shared" si="88"/>
        <v>1.1311984376544368E-4</v>
      </c>
      <c r="AD261" s="5">
        <f t="shared" si="89"/>
        <v>3.3470982415589244E-5</v>
      </c>
      <c r="AE261" s="5">
        <f t="shared" si="90"/>
        <v>0.69464771701610795</v>
      </c>
      <c r="AG261">
        <v>260</v>
      </c>
    </row>
    <row r="262" spans="10:33" x14ac:dyDescent="0.3">
      <c r="J262">
        <v>83</v>
      </c>
      <c r="K262">
        <v>92</v>
      </c>
      <c r="L262" s="3">
        <v>1.8493150684931501</v>
      </c>
      <c r="M262" s="5">
        <f t="shared" si="73"/>
        <v>16.220867158288598</v>
      </c>
      <c r="N262" s="5">
        <f t="shared" si="74"/>
        <v>17.183326093250876</v>
      </c>
      <c r="O262" s="5">
        <f t="shared" si="75"/>
        <v>16.562868991890845</v>
      </c>
      <c r="P262" s="5">
        <f t="shared" si="76"/>
        <v>1.7723598627530965</v>
      </c>
      <c r="Q262" s="5">
        <f t="shared" si="77"/>
        <v>0.62045710136003152</v>
      </c>
      <c r="R262" s="5">
        <f t="shared" si="79"/>
        <v>0.38496701462809241</v>
      </c>
      <c r="S262" s="5">
        <f t="shared" si="80"/>
        <v>0.2172058974694358</v>
      </c>
      <c r="T262" s="5">
        <f t="shared" si="81"/>
        <v>0.15951238764777867</v>
      </c>
      <c r="U262" s="5">
        <v>-0.67441086871958333</v>
      </c>
      <c r="V262" s="5">
        <f t="shared" si="82"/>
        <v>16.293516021905923</v>
      </c>
      <c r="W262" s="5">
        <f t="shared" si="78"/>
        <v>83.663182110932169</v>
      </c>
      <c r="X262" s="5">
        <f t="shared" si="83"/>
        <v>20.73038274174451</v>
      </c>
      <c r="Y262" s="5">
        <f t="shared" si="84"/>
        <v>20.627019572931491</v>
      </c>
      <c r="Z262" s="5">
        <f t="shared" si="85"/>
        <v>21.063084637127957</v>
      </c>
      <c r="AA262" s="5">
        <f t="shared" si="86"/>
        <v>1.7759021680969655</v>
      </c>
      <c r="AB262" s="5">
        <f t="shared" si="87"/>
        <v>-0.33270189538344752</v>
      </c>
      <c r="AC262" s="5">
        <f t="shared" si="88"/>
        <v>0.11069055119173846</v>
      </c>
      <c r="AD262" s="5">
        <f t="shared" si="89"/>
        <v>6.2329194242919959E-2</v>
      </c>
      <c r="AE262" s="5">
        <f t="shared" si="90"/>
        <v>0.36501718639815772</v>
      </c>
      <c r="AG262">
        <v>261</v>
      </c>
    </row>
    <row r="263" spans="10:33" x14ac:dyDescent="0.3">
      <c r="J263">
        <v>76</v>
      </c>
      <c r="K263">
        <v>84</v>
      </c>
      <c r="L263" s="3">
        <v>1.83835616438356</v>
      </c>
      <c r="M263" s="5">
        <f t="shared" si="73"/>
        <v>15.435595774162696</v>
      </c>
      <c r="N263" s="5">
        <f t="shared" si="74"/>
        <v>16.330302779823359</v>
      </c>
      <c r="O263" s="5">
        <f t="shared" si="75"/>
        <v>15.846328456170621</v>
      </c>
      <c r="P263" s="5">
        <f t="shared" si="76"/>
        <v>1.7628164193359752</v>
      </c>
      <c r="Q263" s="5">
        <f t="shared" si="77"/>
        <v>0.48397432365273829</v>
      </c>
      <c r="R263" s="5">
        <f t="shared" si="79"/>
        <v>0.23423114595512548</v>
      </c>
      <c r="S263" s="5">
        <f t="shared" si="80"/>
        <v>0.1328732495260945</v>
      </c>
      <c r="T263" s="5">
        <f t="shared" si="81"/>
        <v>0.15865347774023777</v>
      </c>
      <c r="U263" s="5">
        <v>-2.0987752704326637</v>
      </c>
      <c r="V263" s="5">
        <f t="shared" si="82"/>
        <v>15.010358371259031</v>
      </c>
      <c r="W263" s="5">
        <f t="shared" si="78"/>
        <v>72.33807297966554</v>
      </c>
      <c r="X263" s="5">
        <f t="shared" si="83"/>
        <v>18.914576046060375</v>
      </c>
      <c r="Y263" s="5">
        <f t="shared" si="84"/>
        <v>19.513992692577954</v>
      </c>
      <c r="Z263" s="5">
        <f t="shared" si="85"/>
        <v>20.043138629305925</v>
      </c>
      <c r="AA263" s="5">
        <f t="shared" si="86"/>
        <v>1.7662948116008799</v>
      </c>
      <c r="AB263" s="5">
        <f t="shared" si="87"/>
        <v>-1.1285625832455501</v>
      </c>
      <c r="AC263" s="5">
        <f t="shared" si="88"/>
        <v>1.2736535043018693</v>
      </c>
      <c r="AD263" s="5">
        <f t="shared" si="89"/>
        <v>0.7210877232592301</v>
      </c>
      <c r="AE263" s="5">
        <f t="shared" si="90"/>
        <v>0.36304249978539055</v>
      </c>
      <c r="AG263">
        <v>262</v>
      </c>
    </row>
    <row r="264" spans="10:33" x14ac:dyDescent="0.3">
      <c r="J264">
        <v>68</v>
      </c>
      <c r="K264">
        <v>113</v>
      </c>
      <c r="L264" s="3">
        <v>3.8712328767123299</v>
      </c>
      <c r="M264" s="5">
        <f t="shared" si="73"/>
        <v>14.492422502470642</v>
      </c>
      <c r="N264" s="5">
        <f t="shared" si="74"/>
        <v>19.2602916254693</v>
      </c>
      <c r="O264" s="5">
        <f t="shared" si="75"/>
        <v>15.484316393461333</v>
      </c>
      <c r="P264" s="5">
        <f t="shared" si="76"/>
        <v>3.3616183818976433</v>
      </c>
      <c r="Q264" s="5">
        <f t="shared" si="77"/>
        <v>3.7759752320079674</v>
      </c>
      <c r="R264" s="5">
        <f t="shared" si="79"/>
        <v>14.257988952737623</v>
      </c>
      <c r="S264" s="5">
        <f t="shared" si="80"/>
        <v>4.2414061719548748</v>
      </c>
      <c r="T264" s="5">
        <f t="shared" si="81"/>
        <v>0.3025456543707879</v>
      </c>
      <c r="U264" s="5">
        <v>0.52654741710597575</v>
      </c>
      <c r="V264" s="5">
        <f t="shared" si="82"/>
        <v>15.773939325855133</v>
      </c>
      <c r="W264" s="5">
        <f t="shared" si="78"/>
        <v>78.978229789794895</v>
      </c>
      <c r="X264" s="5">
        <f t="shared" si="83"/>
        <v>19.992594274316801</v>
      </c>
      <c r="Y264" s="5">
        <f t="shared" si="84"/>
        <v>18.187717440313751</v>
      </c>
      <c r="Z264" s="5">
        <f t="shared" si="85"/>
        <v>19.477689927663643</v>
      </c>
      <c r="AA264" s="5">
        <f t="shared" si="86"/>
        <v>3.3835811279594599</v>
      </c>
      <c r="AB264" s="5">
        <f t="shared" si="87"/>
        <v>0.51490434665315732</v>
      </c>
      <c r="AC264" s="5">
        <f t="shared" si="88"/>
        <v>0.26512648620231483</v>
      </c>
      <c r="AD264" s="5">
        <f t="shared" si="89"/>
        <v>7.8356769403724907E-2</v>
      </c>
      <c r="AE264" s="5">
        <f t="shared" si="90"/>
        <v>0.69545793989381033</v>
      </c>
      <c r="AG264">
        <v>263</v>
      </c>
    </row>
    <row r="265" spans="10:33" x14ac:dyDescent="0.3">
      <c r="J265">
        <v>59</v>
      </c>
      <c r="K265">
        <v>69</v>
      </c>
      <c r="L265" s="3">
        <v>2.75342465753425</v>
      </c>
      <c r="M265" s="5">
        <f t="shared" si="73"/>
        <v>13.362291495737216</v>
      </c>
      <c r="N265" s="5">
        <f t="shared" si="74"/>
        <v>14.61324772583615</v>
      </c>
      <c r="O265" s="5">
        <f t="shared" si="75"/>
        <v>14.236559660247307</v>
      </c>
      <c r="P265" s="5">
        <f t="shared" si="76"/>
        <v>2.5238620647253796</v>
      </c>
      <c r="Q265" s="5">
        <f t="shared" si="77"/>
        <v>0.37668806558884249</v>
      </c>
      <c r="R265" s="5">
        <f t="shared" si="79"/>
        <v>0.1418938987570641</v>
      </c>
      <c r="S265" s="5">
        <f t="shared" si="80"/>
        <v>5.6220940415182129E-2</v>
      </c>
      <c r="T265" s="5">
        <f t="shared" si="81"/>
        <v>0.22714758582528416</v>
      </c>
      <c r="U265" s="5">
        <v>0.52953601024107277</v>
      </c>
      <c r="V265" s="5">
        <f t="shared" si="82"/>
        <v>14.488936537075052</v>
      </c>
      <c r="W265" s="5">
        <f t="shared" si="78"/>
        <v>67.971257030922146</v>
      </c>
      <c r="X265" s="5">
        <f t="shared" si="83"/>
        <v>18.182837515717456</v>
      </c>
      <c r="Y265" s="5">
        <f t="shared" si="84"/>
        <v>16.614460217240875</v>
      </c>
      <c r="Z265" s="5">
        <f t="shared" si="85"/>
        <v>17.75454789702491</v>
      </c>
      <c r="AA265" s="5">
        <f t="shared" si="86"/>
        <v>2.5341222954984808</v>
      </c>
      <c r="AB265" s="5">
        <f t="shared" si="87"/>
        <v>0.42828961869254556</v>
      </c>
      <c r="AC265" s="5">
        <f t="shared" si="88"/>
        <v>0.18343199747980607</v>
      </c>
      <c r="AD265" s="5">
        <f t="shared" si="89"/>
        <v>7.2384824444206089E-2</v>
      </c>
      <c r="AE265" s="5">
        <f t="shared" si="90"/>
        <v>0.52086100625853315</v>
      </c>
      <c r="AG265">
        <v>264</v>
      </c>
    </row>
    <row r="266" spans="10:33" x14ac:dyDescent="0.3">
      <c r="J266">
        <v>92</v>
      </c>
      <c r="K266">
        <v>140</v>
      </c>
      <c r="L266" s="3">
        <v>4.7342465753424703</v>
      </c>
      <c r="M266" s="5">
        <f t="shared" si="73"/>
        <v>17.183326093250876</v>
      </c>
      <c r="N266" s="5">
        <f t="shared" si="74"/>
        <v>21.664319132398465</v>
      </c>
      <c r="O266" s="5">
        <f t="shared" si="75"/>
        <v>17.790598598372071</v>
      </c>
      <c r="P266" s="5">
        <f t="shared" si="76"/>
        <v>3.9457980441386362</v>
      </c>
      <c r="Q266" s="5">
        <f t="shared" si="77"/>
        <v>3.8737205340263934</v>
      </c>
      <c r="R266" s="5">
        <f t="shared" si="79"/>
        <v>15.005710775737727</v>
      </c>
      <c r="S266" s="5">
        <f t="shared" si="80"/>
        <v>3.8029596567995307</v>
      </c>
      <c r="T266" s="5">
        <f t="shared" si="81"/>
        <v>0.35512182397247727</v>
      </c>
      <c r="U266" s="5">
        <v>2.3691427620320291</v>
      </c>
      <c r="V266" s="5">
        <f t="shared" si="82"/>
        <v>19.202420493902</v>
      </c>
      <c r="W266" s="5">
        <f t="shared" si="78"/>
        <v>112.38565870005888</v>
      </c>
      <c r="X266" s="5">
        <f t="shared" si="83"/>
        <v>24.920722243555915</v>
      </c>
      <c r="Y266" s="5">
        <f t="shared" si="84"/>
        <v>22.001631411465375</v>
      </c>
      <c r="Z266" s="5">
        <f t="shared" si="85"/>
        <v>22.760312897325299</v>
      </c>
      <c r="AA266" s="5">
        <f t="shared" si="86"/>
        <v>3.9788365102549297</v>
      </c>
      <c r="AB266" s="5">
        <f t="shared" si="87"/>
        <v>2.1604093462306153</v>
      </c>
      <c r="AC266" s="5">
        <f t="shared" si="88"/>
        <v>4.6673685432805945</v>
      </c>
      <c r="AD266" s="5">
        <f t="shared" si="89"/>
        <v>1.1730485862515496</v>
      </c>
      <c r="AE266" s="5">
        <f t="shared" si="90"/>
        <v>0.81780614619544734</v>
      </c>
      <c r="AG266">
        <v>265</v>
      </c>
    </row>
    <row r="267" spans="10:33" x14ac:dyDescent="0.3">
      <c r="J267">
        <v>84</v>
      </c>
      <c r="K267">
        <v>104</v>
      </c>
      <c r="L267" s="3">
        <v>5.7863013698630104</v>
      </c>
      <c r="M267" s="5">
        <f t="shared" si="73"/>
        <v>16.330302779823359</v>
      </c>
      <c r="N267" s="5">
        <f t="shared" si="74"/>
        <v>18.396078054371138</v>
      </c>
      <c r="O267" s="5">
        <f t="shared" si="75"/>
        <v>17.272703848338846</v>
      </c>
      <c r="P267" s="5">
        <f t="shared" si="76"/>
        <v>4.5914154266300544</v>
      </c>
      <c r="Q267" s="5">
        <f t="shared" si="77"/>
        <v>1.1233742060322918</v>
      </c>
      <c r="R267" s="5">
        <f t="shared" si="79"/>
        <v>1.2619696067786819</v>
      </c>
      <c r="S267" s="5">
        <f t="shared" si="80"/>
        <v>0.27485415487766601</v>
      </c>
      <c r="T267" s="5">
        <f t="shared" si="81"/>
        <v>0.41322738839670486</v>
      </c>
      <c r="U267" s="5">
        <v>-0.72506854552585187</v>
      </c>
      <c r="V267" s="5">
        <f t="shared" si="82"/>
        <v>16.806609738682781</v>
      </c>
      <c r="W267" s="5">
        <f t="shared" si="78"/>
        <v>88.422142465779501</v>
      </c>
      <c r="X267" s="5">
        <f t="shared" si="83"/>
        <v>21.46225266201667</v>
      </c>
      <c r="Y267" s="5">
        <f t="shared" si="84"/>
        <v>20.782747097403661</v>
      </c>
      <c r="Z267" s="5">
        <f t="shared" si="85"/>
        <v>21.987492290768291</v>
      </c>
      <c r="AA267" s="5">
        <f t="shared" si="86"/>
        <v>4.6398014241166168</v>
      </c>
      <c r="AB267" s="5">
        <f t="shared" si="87"/>
        <v>-0.52523962875162056</v>
      </c>
      <c r="AC267" s="5">
        <f t="shared" si="88"/>
        <v>0.27587666761114021</v>
      </c>
      <c r="AD267" s="5">
        <f t="shared" si="89"/>
        <v>5.9458722991289452E-2</v>
      </c>
      <c r="AE267" s="5">
        <f t="shared" si="90"/>
        <v>0.9536602250404711</v>
      </c>
      <c r="AG267">
        <v>266</v>
      </c>
    </row>
    <row r="268" spans="10:33" x14ac:dyDescent="0.3">
      <c r="J268">
        <v>73</v>
      </c>
      <c r="K268">
        <v>87</v>
      </c>
      <c r="L268" s="3">
        <v>3.7808219178082201</v>
      </c>
      <c r="M268" s="5">
        <f t="shared" si="73"/>
        <v>15.088007490635061</v>
      </c>
      <c r="N268" s="5">
        <f t="shared" si="74"/>
        <v>16.654758106177631</v>
      </c>
      <c r="O268" s="5">
        <f t="shared" si="75"/>
        <v>15.953918611970934</v>
      </c>
      <c r="P268" s="5">
        <f t="shared" si="76"/>
        <v>3.2973720388583878</v>
      </c>
      <c r="Q268" s="5">
        <f t="shared" si="77"/>
        <v>0.70083949420669711</v>
      </c>
      <c r="R268" s="5">
        <f t="shared" si="79"/>
        <v>0.49117599663989903</v>
      </c>
      <c r="S268" s="5">
        <f t="shared" si="80"/>
        <v>0.14895983554526451</v>
      </c>
      <c r="T268" s="5">
        <f t="shared" si="81"/>
        <v>0.2967634834972549</v>
      </c>
      <c r="U268" s="5">
        <v>-0.52045858250717136</v>
      </c>
      <c r="V268" s="5">
        <f t="shared" si="82"/>
        <v>15.670393582193331</v>
      </c>
      <c r="W268" s="5">
        <f t="shared" si="78"/>
        <v>78.060702337404805</v>
      </c>
      <c r="X268" s="5">
        <f t="shared" si="83"/>
        <v>19.845968760466558</v>
      </c>
      <c r="Y268" s="5">
        <f t="shared" si="84"/>
        <v>19.023854107162162</v>
      </c>
      <c r="Z268" s="5">
        <f t="shared" si="85"/>
        <v>20.145455579890715</v>
      </c>
      <c r="AA268" s="5">
        <f t="shared" si="86"/>
        <v>3.3182685982849929</v>
      </c>
      <c r="AB268" s="5">
        <f t="shared" si="87"/>
        <v>-0.29948681942415689</v>
      </c>
      <c r="AC268" s="5">
        <f t="shared" si="88"/>
        <v>8.9692355008797561E-2</v>
      </c>
      <c r="AD268" s="5">
        <f t="shared" si="89"/>
        <v>2.7029865832788214E-2</v>
      </c>
      <c r="AE268" s="5">
        <f t="shared" si="90"/>
        <v>0.68203366672910837</v>
      </c>
      <c r="AG268">
        <v>267</v>
      </c>
    </row>
    <row r="269" spans="10:33" x14ac:dyDescent="0.3">
      <c r="J269">
        <v>72</v>
      </c>
      <c r="K269">
        <v>80</v>
      </c>
      <c r="L269" s="3">
        <v>1.1972602739725999</v>
      </c>
      <c r="M269" s="5">
        <f t="shared" si="73"/>
        <v>14.970562748477139</v>
      </c>
      <c r="N269" s="5">
        <f t="shared" si="74"/>
        <v>15.888543819998318</v>
      </c>
      <c r="O269" s="5">
        <f t="shared" si="75"/>
        <v>15.270134929684888</v>
      </c>
      <c r="P269" s="5">
        <f t="shared" si="76"/>
        <v>1.1854325532388708</v>
      </c>
      <c r="Q269" s="5">
        <f t="shared" si="77"/>
        <v>0.6184088903134306</v>
      </c>
      <c r="R269" s="5">
        <f t="shared" si="79"/>
        <v>0.38242955561868863</v>
      </c>
      <c r="S269" s="5">
        <f t="shared" si="80"/>
        <v>0.32260760392803817</v>
      </c>
      <c r="T269" s="5">
        <f t="shared" si="81"/>
        <v>0.10668892979149837</v>
      </c>
      <c r="U269" s="5">
        <v>0.98961339565182738</v>
      </c>
      <c r="V269" s="5">
        <f t="shared" si="82"/>
        <v>15.593375038821195</v>
      </c>
      <c r="W269" s="5">
        <f t="shared" si="78"/>
        <v>77.38171131415416</v>
      </c>
      <c r="X269" s="5">
        <f t="shared" si="83"/>
        <v>19.736995747712449</v>
      </c>
      <c r="Y269" s="5">
        <f t="shared" si="84"/>
        <v>18.858601205555164</v>
      </c>
      <c r="Z269" s="5">
        <f t="shared" si="85"/>
        <v>19.245798196151512</v>
      </c>
      <c r="AA269" s="5">
        <f t="shared" si="86"/>
        <v>1.1859886799392987</v>
      </c>
      <c r="AB269" s="5">
        <f t="shared" si="87"/>
        <v>0.49119755156093703</v>
      </c>
      <c r="AC269" s="5">
        <f t="shared" si="88"/>
        <v>0.2412750346594594</v>
      </c>
      <c r="AD269" s="5">
        <f t="shared" si="89"/>
        <v>0.20343789004108231</v>
      </c>
      <c r="AE269" s="5">
        <f t="shared" si="90"/>
        <v>0.24376694776796454</v>
      </c>
      <c r="AG269">
        <v>268</v>
      </c>
    </row>
    <row r="270" spans="10:33" x14ac:dyDescent="0.3">
      <c r="J270">
        <v>94</v>
      </c>
      <c r="K270">
        <v>96</v>
      </c>
      <c r="L270" s="3">
        <v>1.79452054794521</v>
      </c>
      <c r="M270" s="5">
        <f t="shared" si="73"/>
        <v>17.390719429665317</v>
      </c>
      <c r="N270" s="5">
        <f t="shared" si="74"/>
        <v>17.595917942265423</v>
      </c>
      <c r="O270" s="5">
        <f t="shared" si="75"/>
        <v>17.620173302066732</v>
      </c>
      <c r="P270" s="5">
        <f t="shared" si="76"/>
        <v>1.7245351736279813</v>
      </c>
      <c r="Q270" s="5">
        <f t="shared" si="77"/>
        <v>-2.4255359801308884E-2</v>
      </c>
      <c r="R270" s="5">
        <f t="shared" si="79"/>
        <v>5.88322479090951E-4</v>
      </c>
      <c r="S270" s="5">
        <f t="shared" si="80"/>
        <v>3.4114843703261262E-4</v>
      </c>
      <c r="T270" s="5">
        <f t="shared" si="81"/>
        <v>0.15520816562651832</v>
      </c>
      <c r="U270" s="5">
        <v>1.296884169538506</v>
      </c>
      <c r="V270" s="5">
        <f t="shared" si="82"/>
        <v>18.131099853219464</v>
      </c>
      <c r="W270" s="5">
        <f t="shared" si="78"/>
        <v>101.31529532507318</v>
      </c>
      <c r="X270" s="5">
        <f t="shared" si="83"/>
        <v>23.366065361712437</v>
      </c>
      <c r="Y270" s="5">
        <f t="shared" si="84"/>
        <v>22.299298931482042</v>
      </c>
      <c r="Z270" s="5">
        <f t="shared" si="85"/>
        <v>22.582715732870749</v>
      </c>
      <c r="AA270" s="5">
        <f t="shared" si="86"/>
        <v>1.7277624081999361</v>
      </c>
      <c r="AB270" s="5">
        <f t="shared" si="87"/>
        <v>0.78334962884168746</v>
      </c>
      <c r="AC270" s="5">
        <f t="shared" si="88"/>
        <v>0.61363664100640947</v>
      </c>
      <c r="AD270" s="5">
        <f t="shared" si="89"/>
        <v>0.35516263005497667</v>
      </c>
      <c r="AE270" s="5">
        <f t="shared" si="90"/>
        <v>0.35512258745731273</v>
      </c>
      <c r="AG270">
        <v>269</v>
      </c>
    </row>
    <row r="271" spans="10:33" x14ac:dyDescent="0.3">
      <c r="J271">
        <v>130</v>
      </c>
      <c r="K271">
        <v>137</v>
      </c>
      <c r="L271" s="3">
        <v>4.2931506849315104</v>
      </c>
      <c r="M271" s="5">
        <f t="shared" si="73"/>
        <v>20.803508501982758</v>
      </c>
      <c r="N271" s="5">
        <f t="shared" si="74"/>
        <v>21.409399821439251</v>
      </c>
      <c r="O271" s="5">
        <f t="shared" si="75"/>
        <v>20.644695378844652</v>
      </c>
      <c r="P271" s="5">
        <f t="shared" si="76"/>
        <v>3.6536801425683323</v>
      </c>
      <c r="Q271" s="5">
        <f t="shared" si="77"/>
        <v>0.76470444259459924</v>
      </c>
      <c r="R271" s="5">
        <f t="shared" si="79"/>
        <v>0.58477288452391674</v>
      </c>
      <c r="S271" s="5">
        <f t="shared" si="80"/>
        <v>0.1600503770734715</v>
      </c>
      <c r="T271" s="5">
        <f t="shared" si="81"/>
        <v>0.32883121283114991</v>
      </c>
      <c r="U271" s="5">
        <v>-2.0741520900040751</v>
      </c>
      <c r="V271" s="5">
        <f t="shared" si="82"/>
        <v>19.455297620657934</v>
      </c>
      <c r="W271" s="5">
        <f t="shared" si="78"/>
        <v>115.08244899775249</v>
      </c>
      <c r="X271" s="5">
        <f t="shared" si="83"/>
        <v>25.289542290962622</v>
      </c>
      <c r="Y271" s="5">
        <f t="shared" si="84"/>
        <v>27.267448421968776</v>
      </c>
      <c r="Z271" s="5">
        <f t="shared" si="85"/>
        <v>26.966836772769661</v>
      </c>
      <c r="AA271" s="5">
        <f t="shared" si="86"/>
        <v>3.6808633378673248</v>
      </c>
      <c r="AB271" s="5">
        <f t="shared" si="87"/>
        <v>-1.6772944818070386</v>
      </c>
      <c r="AC271" s="5">
        <f t="shared" si="88"/>
        <v>2.8133167787003419</v>
      </c>
      <c r="AD271" s="5">
        <f t="shared" si="89"/>
        <v>0.76430894615347622</v>
      </c>
      <c r="AE271" s="5">
        <f t="shared" si="90"/>
        <v>0.75656103317010071</v>
      </c>
      <c r="AG271">
        <v>270</v>
      </c>
    </row>
    <row r="272" spans="10:33" x14ac:dyDescent="0.3">
      <c r="J272">
        <v>88</v>
      </c>
      <c r="K272">
        <v>96</v>
      </c>
      <c r="L272" s="3">
        <v>2.7698630136986302</v>
      </c>
      <c r="M272" s="5">
        <f t="shared" si="73"/>
        <v>16.761663039293719</v>
      </c>
      <c r="N272" s="5">
        <f t="shared" si="74"/>
        <v>17.595917942265423</v>
      </c>
      <c r="O272" s="5">
        <f t="shared" si="75"/>
        <v>17.190561853969339</v>
      </c>
      <c r="P272" s="5">
        <f t="shared" si="76"/>
        <v>2.5368908964293952</v>
      </c>
      <c r="Q272" s="5">
        <f t="shared" si="77"/>
        <v>0.40535608829608449</v>
      </c>
      <c r="R272" s="5">
        <f t="shared" si="79"/>
        <v>0.16431355831870303</v>
      </c>
      <c r="S272" s="5">
        <f t="shared" si="80"/>
        <v>6.4769659014492859E-2</v>
      </c>
      <c r="T272" s="5">
        <f t="shared" si="81"/>
        <v>0.22832018067864557</v>
      </c>
      <c r="U272" s="5">
        <v>1.208237648570563</v>
      </c>
      <c r="V272" s="5">
        <f t="shared" si="82"/>
        <v>17.767892370317682</v>
      </c>
      <c r="W272" s="5">
        <f t="shared" si="78"/>
        <v>97.692392191116014</v>
      </c>
      <c r="X272" s="5">
        <f t="shared" si="83"/>
        <v>22.841946806133013</v>
      </c>
      <c r="Y272" s="5">
        <f t="shared" si="84"/>
        <v>21.398012712279623</v>
      </c>
      <c r="Z272" s="5">
        <f t="shared" si="85"/>
        <v>21.939371852907591</v>
      </c>
      <c r="AA272" s="5">
        <f t="shared" si="86"/>
        <v>2.5472979402646101</v>
      </c>
      <c r="AB272" s="5">
        <f t="shared" si="87"/>
        <v>0.90257495322542169</v>
      </c>
      <c r="AC272" s="5">
        <f t="shared" si="88"/>
        <v>0.81464154618987217</v>
      </c>
      <c r="AD272" s="5">
        <f t="shared" si="89"/>
        <v>0.31980614961171294</v>
      </c>
      <c r="AE272" s="5">
        <f t="shared" si="90"/>
        <v>0.52356911533566086</v>
      </c>
      <c r="AG272">
        <v>271</v>
      </c>
    </row>
    <row r="273" spans="10:33" x14ac:dyDescent="0.3">
      <c r="J273">
        <v>72</v>
      </c>
      <c r="K273">
        <v>85</v>
      </c>
      <c r="L273" s="3">
        <v>6.0712328767123296</v>
      </c>
      <c r="M273" s="5">
        <f t="shared" si="73"/>
        <v>14.970562748477139</v>
      </c>
      <c r="N273" s="5">
        <f t="shared" si="74"/>
        <v>16.439088914585774</v>
      </c>
      <c r="O273" s="5">
        <f t="shared" si="75"/>
        <v>16.316385157558631</v>
      </c>
      <c r="P273" s="5">
        <f t="shared" si="76"/>
        <v>4.754607400570861</v>
      </c>
      <c r="Q273" s="5">
        <f t="shared" si="77"/>
        <v>0.12270375702714276</v>
      </c>
      <c r="R273" s="5">
        <f t="shared" si="79"/>
        <v>1.5056211988576085E-2</v>
      </c>
      <c r="S273" s="5">
        <f t="shared" si="80"/>
        <v>3.1666572484551226E-3</v>
      </c>
      <c r="T273" s="5">
        <f t="shared" si="81"/>
        <v>0.42791466605137746</v>
      </c>
      <c r="U273" s="5">
        <v>-0.21450467112745936</v>
      </c>
      <c r="V273" s="5">
        <f t="shared" si="82"/>
        <v>16.176066526304332</v>
      </c>
      <c r="W273" s="5">
        <f t="shared" si="78"/>
        <v>82.592348592160207</v>
      </c>
      <c r="X273" s="5">
        <f t="shared" si="83"/>
        <v>20.563310973882874</v>
      </c>
      <c r="Y273" s="5">
        <f t="shared" si="84"/>
        <v>18.858601205555164</v>
      </c>
      <c r="Z273" s="5">
        <f t="shared" si="85"/>
        <v>20.607933449387556</v>
      </c>
      <c r="AA273" s="5">
        <f t="shared" si="86"/>
        <v>4.8074320812680549</v>
      </c>
      <c r="AB273" s="5">
        <f t="shared" si="87"/>
        <v>-4.4622475504681347E-2</v>
      </c>
      <c r="AC273" s="5">
        <f t="shared" si="88"/>
        <v>1.9911653201658869E-3</v>
      </c>
      <c r="AD273" s="5">
        <f t="shared" si="89"/>
        <v>4.1418480521531939E-4</v>
      </c>
      <c r="AE273" s="5">
        <f t="shared" si="90"/>
        <v>0.98811486557568728</v>
      </c>
      <c r="AG273">
        <v>272</v>
      </c>
    </row>
    <row r="274" spans="10:33" x14ac:dyDescent="0.3">
      <c r="J274">
        <v>80</v>
      </c>
      <c r="K274">
        <v>84</v>
      </c>
      <c r="L274" s="3">
        <v>1.8547945205479499</v>
      </c>
      <c r="M274" s="5">
        <f t="shared" si="73"/>
        <v>15.888543819998318</v>
      </c>
      <c r="N274" s="5">
        <f t="shared" si="74"/>
        <v>16.330302779823359</v>
      </c>
      <c r="O274" s="5">
        <f t="shared" si="75"/>
        <v>16.261670902993153</v>
      </c>
      <c r="P274" s="5">
        <f t="shared" si="76"/>
        <v>1.7771275625609941</v>
      </c>
      <c r="Q274" s="5">
        <f t="shared" si="77"/>
        <v>6.8631876830206551E-2</v>
      </c>
      <c r="R274" s="5">
        <f t="shared" si="79"/>
        <v>4.7103345172366425E-3</v>
      </c>
      <c r="S274" s="5">
        <f t="shared" si="80"/>
        <v>2.6505325877950168E-3</v>
      </c>
      <c r="T274" s="5">
        <f t="shared" si="81"/>
        <v>0.15994148063048946</v>
      </c>
      <c r="U274" s="5">
        <v>0.31791141900461589</v>
      </c>
      <c r="V274" s="5">
        <f t="shared" si="82"/>
        <v>16.388812213498507</v>
      </c>
      <c r="W274" s="5">
        <f t="shared" si="78"/>
        <v>84.537103655827963</v>
      </c>
      <c r="X274" s="5">
        <f t="shared" si="83"/>
        <v>20.866067254823147</v>
      </c>
      <c r="Y274" s="5">
        <f t="shared" si="84"/>
        <v>20.155038330960835</v>
      </c>
      <c r="Z274" s="5">
        <f t="shared" si="85"/>
        <v>20.633202445413378</v>
      </c>
      <c r="AA274" s="5">
        <f t="shared" si="86"/>
        <v>1.7807019922630933</v>
      </c>
      <c r="AB274" s="5">
        <f t="shared" si="87"/>
        <v>0.23286480940976872</v>
      </c>
      <c r="AC274" s="5">
        <f t="shared" si="88"/>
        <v>5.4226019461447915E-2</v>
      </c>
      <c r="AD274" s="5">
        <f t="shared" si="89"/>
        <v>3.0452046269983723E-2</v>
      </c>
      <c r="AE274" s="5">
        <f t="shared" si="90"/>
        <v>0.366003737540332</v>
      </c>
      <c r="AG274">
        <v>273</v>
      </c>
    </row>
    <row r="275" spans="10:33" x14ac:dyDescent="0.3">
      <c r="J275">
        <v>118</v>
      </c>
      <c r="K275">
        <v>137</v>
      </c>
      <c r="L275" s="3">
        <v>1.29315068493151</v>
      </c>
      <c r="M275" s="5">
        <f t="shared" si="73"/>
        <v>19.725560982400431</v>
      </c>
      <c r="N275" s="5">
        <f t="shared" si="74"/>
        <v>21.409399821439251</v>
      </c>
      <c r="O275" s="5">
        <f t="shared" si="75"/>
        <v>19.743173921258354</v>
      </c>
      <c r="P275" s="5">
        <f t="shared" si="76"/>
        <v>1.2742269429362636</v>
      </c>
      <c r="Q275" s="5">
        <f t="shared" si="77"/>
        <v>1.6662259001808977</v>
      </c>
      <c r="R275" s="5">
        <f t="shared" si="79"/>
        <v>2.7763087504336426</v>
      </c>
      <c r="S275" s="5">
        <f t="shared" si="80"/>
        <v>2.1788181185653306</v>
      </c>
      <c r="T275" s="5">
        <f t="shared" si="81"/>
        <v>0.11468042486426372</v>
      </c>
      <c r="U275" s="5">
        <v>-0.87236116775897621</v>
      </c>
      <c r="V275" s="5">
        <f t="shared" si="82"/>
        <v>19.447753187977835</v>
      </c>
      <c r="W275" s="5">
        <f t="shared" si="78"/>
        <v>115.00152920310335</v>
      </c>
      <c r="X275" s="5">
        <f t="shared" si="83"/>
        <v>25.278528698049605</v>
      </c>
      <c r="Y275" s="5">
        <f t="shared" si="84"/>
        <v>25.684486893421859</v>
      </c>
      <c r="Z275" s="5">
        <f t="shared" si="85"/>
        <v>25.684076116811667</v>
      </c>
      <c r="AA275" s="5">
        <f t="shared" si="86"/>
        <v>1.2751139422254958</v>
      </c>
      <c r="AB275" s="5">
        <f t="shared" si="87"/>
        <v>-0.4055474187620618</v>
      </c>
      <c r="AC275" s="5">
        <f t="shared" si="88"/>
        <v>0.1644687088645711</v>
      </c>
      <c r="AD275" s="5">
        <f t="shared" si="89"/>
        <v>0.12898353897497095</v>
      </c>
      <c r="AE275" s="5">
        <f t="shared" si="90"/>
        <v>0.26208566659219273</v>
      </c>
      <c r="AG275">
        <v>274</v>
      </c>
    </row>
    <row r="276" spans="10:33" x14ac:dyDescent="0.3">
      <c r="J276">
        <v>75</v>
      </c>
      <c r="K276">
        <v>107</v>
      </c>
      <c r="L276" s="3">
        <v>3.6684931506849301</v>
      </c>
      <c r="M276" s="5">
        <f t="shared" si="73"/>
        <v>15.320508075688775</v>
      </c>
      <c r="N276" s="5">
        <f t="shared" si="74"/>
        <v>18.688160865577203</v>
      </c>
      <c r="O276" s="5">
        <f t="shared" si="75"/>
        <v>16.123159794902644</v>
      </c>
      <c r="P276" s="5">
        <f t="shared" si="76"/>
        <v>3.2167162607146387</v>
      </c>
      <c r="Q276" s="5">
        <f t="shared" si="77"/>
        <v>2.5650010706745583</v>
      </c>
      <c r="R276" s="5">
        <f t="shared" si="79"/>
        <v>6.5792304925616305</v>
      </c>
      <c r="S276" s="5">
        <f t="shared" si="80"/>
        <v>2.0453250953193995</v>
      </c>
      <c r="T276" s="5">
        <f t="shared" si="81"/>
        <v>0.28950446346431746</v>
      </c>
      <c r="U276" s="5">
        <v>1.5096800110183992</v>
      </c>
      <c r="V276" s="5">
        <f t="shared" si="82"/>
        <v>16.935452469563778</v>
      </c>
      <c r="W276" s="5">
        <f t="shared" si="78"/>
        <v>89.637840056777236</v>
      </c>
      <c r="X276" s="5">
        <f t="shared" si="83"/>
        <v>21.646536314684777</v>
      </c>
      <c r="Y276" s="5">
        <f t="shared" si="84"/>
        <v>19.351531985158601</v>
      </c>
      <c r="Z276" s="5">
        <f t="shared" si="85"/>
        <v>20.388972379260878</v>
      </c>
      <c r="AA276" s="5">
        <f t="shared" si="86"/>
        <v>3.2363153481645424</v>
      </c>
      <c r="AB276" s="5">
        <f t="shared" si="87"/>
        <v>1.2575639354238994</v>
      </c>
      <c r="AC276" s="5">
        <f t="shared" si="88"/>
        <v>1.5814670516788456</v>
      </c>
      <c r="AD276" s="5">
        <f t="shared" si="89"/>
        <v>0.48866284077531741</v>
      </c>
      <c r="AE276" s="5">
        <f t="shared" si="90"/>
        <v>0.66518907623727552</v>
      </c>
      <c r="AG276">
        <v>275</v>
      </c>
    </row>
    <row r="277" spans="10:33" x14ac:dyDescent="0.3">
      <c r="J277">
        <v>78</v>
      </c>
      <c r="K277">
        <v>102</v>
      </c>
      <c r="L277" s="3">
        <v>2.7424657534246601</v>
      </c>
      <c r="M277" s="5">
        <f t="shared" si="73"/>
        <v>15.663521732655695</v>
      </c>
      <c r="N277" s="5">
        <f t="shared" si="74"/>
        <v>18.199009876724155</v>
      </c>
      <c r="O277" s="5">
        <f t="shared" si="75"/>
        <v>16.23257231719489</v>
      </c>
      <c r="P277" s="5">
        <f t="shared" si="76"/>
        <v>2.5151639626734767</v>
      </c>
      <c r="Q277" s="5">
        <f t="shared" si="77"/>
        <v>1.9664375595292647</v>
      </c>
      <c r="R277" s="5">
        <f t="shared" si="79"/>
        <v>3.8668766755274104</v>
      </c>
      <c r="S277" s="5">
        <f t="shared" si="80"/>
        <v>1.5374252863487832</v>
      </c>
      <c r="T277" s="5">
        <f t="shared" si="81"/>
        <v>0.2263647566406129</v>
      </c>
      <c r="U277" s="5">
        <v>-1.5931326793855152</v>
      </c>
      <c r="V277" s="5">
        <f t="shared" si="82"/>
        <v>15.474594751278941</v>
      </c>
      <c r="W277" s="5">
        <f t="shared" si="78"/>
        <v>76.3403654303564</v>
      </c>
      <c r="X277" s="5">
        <f t="shared" si="83"/>
        <v>19.569083491597222</v>
      </c>
      <c r="Y277" s="5">
        <f t="shared" si="84"/>
        <v>19.836242744966661</v>
      </c>
      <c r="Z277" s="5">
        <f t="shared" si="85"/>
        <v>20.568324412607357</v>
      </c>
      <c r="AA277" s="5">
        <f t="shared" si="86"/>
        <v>2.5253267751607296</v>
      </c>
      <c r="AB277" s="5">
        <f t="shared" si="87"/>
        <v>-0.99924092101013429</v>
      </c>
      <c r="AC277" s="5">
        <f t="shared" si="88"/>
        <v>0.99848241822118144</v>
      </c>
      <c r="AD277" s="5">
        <f t="shared" si="89"/>
        <v>0.395387412053884</v>
      </c>
      <c r="AE277" s="5">
        <f t="shared" si="90"/>
        <v>0.51905318365193431</v>
      </c>
      <c r="AG277">
        <v>276</v>
      </c>
    </row>
    <row r="278" spans="10:33" x14ac:dyDescent="0.3">
      <c r="J278">
        <v>82</v>
      </c>
      <c r="K278">
        <v>90</v>
      </c>
      <c r="L278" s="3">
        <v>4.9863013698630096</v>
      </c>
      <c r="M278" s="5">
        <f t="shared" si="73"/>
        <v>16.110770276274835</v>
      </c>
      <c r="N278" s="5">
        <f t="shared" si="74"/>
        <v>16.973665961010276</v>
      </c>
      <c r="O278" s="5">
        <f t="shared" si="75"/>
        <v>16.988472878353154</v>
      </c>
      <c r="P278" s="5">
        <f t="shared" si="76"/>
        <v>4.1068827364804905</v>
      </c>
      <c r="Q278" s="5">
        <f t="shared" si="77"/>
        <v>-1.4806917342877313E-2</v>
      </c>
      <c r="R278" s="5">
        <f t="shared" si="79"/>
        <v>2.1924480119880094E-4</v>
      </c>
      <c r="S278" s="5">
        <f t="shared" si="80"/>
        <v>5.3384723954083235E-5</v>
      </c>
      <c r="T278" s="5">
        <f t="shared" si="81"/>
        <v>0.36961944628324411</v>
      </c>
      <c r="U278" s="5">
        <v>-1.3526114808668861</v>
      </c>
      <c r="V278" s="5">
        <f t="shared" si="82"/>
        <v>16.166134658582084</v>
      </c>
      <c r="W278" s="5">
        <f t="shared" si="78"/>
        <v>82.502112108434304</v>
      </c>
      <c r="X278" s="5">
        <f t="shared" si="83"/>
        <v>20.549190780542656</v>
      </c>
      <c r="Y278" s="5">
        <f t="shared" si="84"/>
        <v>20.470501491325908</v>
      </c>
      <c r="Z278" s="5">
        <f t="shared" si="85"/>
        <v>21.595723874554277</v>
      </c>
      <c r="AA278" s="5">
        <f t="shared" si="86"/>
        <v>4.1434322530592542</v>
      </c>
      <c r="AB278" s="5">
        <f t="shared" si="87"/>
        <v>-1.0465330940116218</v>
      </c>
      <c r="AC278" s="5">
        <f t="shared" si="88"/>
        <v>1.0952315168615379</v>
      </c>
      <c r="AD278" s="5">
        <f t="shared" si="89"/>
        <v>0.2643295340602918</v>
      </c>
      <c r="AE278" s="5">
        <f t="shared" si="90"/>
        <v>0.85163699341825949</v>
      </c>
      <c r="AG278">
        <v>277</v>
      </c>
    </row>
    <row r="279" spans="10:33" x14ac:dyDescent="0.3">
      <c r="J279">
        <v>101</v>
      </c>
      <c r="K279">
        <v>106</v>
      </c>
      <c r="L279" s="3">
        <v>4.8547945205479497</v>
      </c>
      <c r="M279" s="5">
        <f t="shared" si="73"/>
        <v>18.09975124224178</v>
      </c>
      <c r="N279" s="5">
        <f t="shared" si="74"/>
        <v>18.591260281974002</v>
      </c>
      <c r="O279" s="5">
        <f t="shared" si="75"/>
        <v>18.518631388151718</v>
      </c>
      <c r="P279" s="5">
        <f t="shared" si="76"/>
        <v>4.0233583098447605</v>
      </c>
      <c r="Q279" s="5">
        <f t="shared" si="77"/>
        <v>7.2628893822283658E-2</v>
      </c>
      <c r="R279" s="5">
        <f t="shared" si="79"/>
        <v>5.2749562178485533E-3</v>
      </c>
      <c r="S279" s="5">
        <f t="shared" si="80"/>
        <v>1.3110828844006403E-3</v>
      </c>
      <c r="T279" s="5">
        <f t="shared" si="81"/>
        <v>0.36210224788602841</v>
      </c>
      <c r="U279" s="5">
        <v>0.92649981919026803</v>
      </c>
      <c r="V279" s="5">
        <f t="shared" si="82"/>
        <v>19.076152027228463</v>
      </c>
      <c r="W279" s="5">
        <f t="shared" si="78"/>
        <v>111.05104606871161</v>
      </c>
      <c r="X279" s="5">
        <f t="shared" si="83"/>
        <v>24.736822174038416</v>
      </c>
      <c r="Y279" s="5">
        <f t="shared" si="84"/>
        <v>23.320768570355273</v>
      </c>
      <c r="Z279" s="5">
        <f t="shared" si="85"/>
        <v>23.818184166693779</v>
      </c>
      <c r="AA279" s="5">
        <f t="shared" si="86"/>
        <v>4.058061743833993</v>
      </c>
      <c r="AB279" s="5">
        <f t="shared" si="87"/>
        <v>0.91863800734463652</v>
      </c>
      <c r="AC279" s="5">
        <f t="shared" si="88"/>
        <v>0.84389578853812441</v>
      </c>
      <c r="AD279" s="5">
        <f t="shared" si="89"/>
        <v>0.20795538407476888</v>
      </c>
      <c r="AE279" s="5">
        <f t="shared" si="90"/>
        <v>0.83409002284826728</v>
      </c>
      <c r="AG279">
        <v>278</v>
      </c>
    </row>
    <row r="280" spans="10:33" x14ac:dyDescent="0.3">
      <c r="J280">
        <v>77</v>
      </c>
      <c r="K280">
        <v>99</v>
      </c>
      <c r="L280" s="3">
        <v>3.3972602739725999</v>
      </c>
      <c r="M280" s="5">
        <f t="shared" si="73"/>
        <v>15.549928774784245</v>
      </c>
      <c r="N280" s="5">
        <f t="shared" si="74"/>
        <v>17.899748742132399</v>
      </c>
      <c r="O280" s="5">
        <f t="shared" si="75"/>
        <v>16.261578623885686</v>
      </c>
      <c r="P280" s="5">
        <f t="shared" si="76"/>
        <v>3.0180871944698739</v>
      </c>
      <c r="Q280" s="5">
        <f t="shared" si="77"/>
        <v>1.6381701182467125</v>
      </c>
      <c r="R280" s="5">
        <f t="shared" si="79"/>
        <v>2.6836013363164484</v>
      </c>
      <c r="S280" s="5">
        <f t="shared" si="80"/>
        <v>0.88917289773260577</v>
      </c>
      <c r="T280" s="5">
        <f t="shared" si="81"/>
        <v>0.27162784750228863</v>
      </c>
      <c r="U280" s="5">
        <v>-1.061270346111659</v>
      </c>
      <c r="V280" s="5">
        <f t="shared" si="82"/>
        <v>15.708466503311271</v>
      </c>
      <c r="W280" s="5">
        <f t="shared" si="78"/>
        <v>78.397446474724333</v>
      </c>
      <c r="X280" s="5">
        <f t="shared" si="83"/>
        <v>19.899865877073676</v>
      </c>
      <c r="Y280" s="5">
        <f t="shared" si="84"/>
        <v>19.675557451918376</v>
      </c>
      <c r="Z280" s="5">
        <f t="shared" si="85"/>
        <v>20.592966805064446</v>
      </c>
      <c r="AA280" s="5">
        <f t="shared" si="86"/>
        <v>3.0346825086487272</v>
      </c>
      <c r="AB280" s="5">
        <f t="shared" si="87"/>
        <v>-0.69310092799076983</v>
      </c>
      <c r="AC280" s="5">
        <f t="shared" si="88"/>
        <v>0.48038889638166632</v>
      </c>
      <c r="AD280" s="5">
        <f t="shared" si="89"/>
        <v>0.15829955687706262</v>
      </c>
      <c r="AE280" s="5">
        <f t="shared" si="90"/>
        <v>0.62374566055385294</v>
      </c>
      <c r="AG280">
        <v>279</v>
      </c>
    </row>
    <row r="281" spans="10:33" x14ac:dyDescent="0.3">
      <c r="J281">
        <v>81</v>
      </c>
      <c r="K281">
        <v>92</v>
      </c>
      <c r="L281" s="3">
        <v>2.7780821917808201</v>
      </c>
      <c r="M281" s="5">
        <f t="shared" si="73"/>
        <v>16</v>
      </c>
      <c r="N281" s="5">
        <f t="shared" si="74"/>
        <v>17.183326093250876</v>
      </c>
      <c r="O281" s="5">
        <f t="shared" si="75"/>
        <v>16.531239333884479</v>
      </c>
      <c r="P281" s="5">
        <f t="shared" si="76"/>
        <v>2.543397077698609</v>
      </c>
      <c r="Q281" s="5">
        <f t="shared" si="77"/>
        <v>0.65208675936639793</v>
      </c>
      <c r="R281" s="5">
        <f t="shared" si="79"/>
        <v>0.42521714174097058</v>
      </c>
      <c r="S281" s="5">
        <f t="shared" si="80"/>
        <v>0.16718472529099859</v>
      </c>
      <c r="T281" s="5">
        <f t="shared" si="81"/>
        <v>0.22890573699287481</v>
      </c>
      <c r="U281" s="5">
        <v>-1.0407102340384375</v>
      </c>
      <c r="V281" s="5">
        <f t="shared" si="82"/>
        <v>16.033320946974882</v>
      </c>
      <c r="W281" s="5">
        <f t="shared" si="78"/>
        <v>81.300166094150768</v>
      </c>
      <c r="X281" s="5">
        <f t="shared" si="83"/>
        <v>20.360487274586916</v>
      </c>
      <c r="Y281" s="5">
        <f t="shared" si="84"/>
        <v>20.313179123974734</v>
      </c>
      <c r="Z281" s="5">
        <f t="shared" si="85"/>
        <v>20.993642092968457</v>
      </c>
      <c r="AA281" s="5">
        <f t="shared" si="86"/>
        <v>2.5538778357597733</v>
      </c>
      <c r="AB281" s="5">
        <f t="shared" si="87"/>
        <v>-0.63315481838154142</v>
      </c>
      <c r="AC281" s="5">
        <f t="shared" si="88"/>
        <v>0.40088502403976267</v>
      </c>
      <c r="AD281" s="5">
        <f t="shared" si="89"/>
        <v>0.15697110426603481</v>
      </c>
      <c r="AE281" s="5">
        <f t="shared" si="90"/>
        <v>0.52492154058947549</v>
      </c>
      <c r="AG281">
        <v>280</v>
      </c>
    </row>
    <row r="282" spans="10:33" x14ac:dyDescent="0.3">
      <c r="J282">
        <v>74</v>
      </c>
      <c r="K282">
        <v>86</v>
      </c>
      <c r="L282" s="3">
        <v>5.8027397260273998</v>
      </c>
      <c r="M282" s="5">
        <f t="shared" si="73"/>
        <v>15.204650534085253</v>
      </c>
      <c r="N282" s="5">
        <f t="shared" si="74"/>
        <v>16.547236990991408</v>
      </c>
      <c r="O282" s="5">
        <f t="shared" si="75"/>
        <v>16.439129811469069</v>
      </c>
      <c r="P282" s="5">
        <f t="shared" si="76"/>
        <v>4.6009605678191816</v>
      </c>
      <c r="Q282" s="5">
        <f t="shared" si="77"/>
        <v>0.10810717952233873</v>
      </c>
      <c r="R282" s="5">
        <f t="shared" si="79"/>
        <v>1.1687162264275174E-2</v>
      </c>
      <c r="S282" s="5">
        <f t="shared" si="80"/>
        <v>2.5401570154761823E-3</v>
      </c>
      <c r="T282" s="5">
        <f t="shared" si="81"/>
        <v>0.41408645110372633</v>
      </c>
      <c r="U282" s="5">
        <v>0.98922364165762411</v>
      </c>
      <c r="V282" s="5">
        <f t="shared" si="82"/>
        <v>17.075690767668778</v>
      </c>
      <c r="W282" s="5">
        <f t="shared" si="78"/>
        <v>90.970494565930963</v>
      </c>
      <c r="X282" s="5">
        <f t="shared" si="83"/>
        <v>21.847346371056368</v>
      </c>
      <c r="Y282" s="5">
        <f t="shared" si="84"/>
        <v>19.188158314464165</v>
      </c>
      <c r="Z282" s="5">
        <f t="shared" si="85"/>
        <v>20.789282719851698</v>
      </c>
      <c r="AA282" s="5">
        <f t="shared" si="86"/>
        <v>4.6495997224255134</v>
      </c>
      <c r="AB282" s="5">
        <f t="shared" si="87"/>
        <v>1.0580636512046695</v>
      </c>
      <c r="AC282" s="5">
        <f t="shared" si="88"/>
        <v>1.1194986900005566</v>
      </c>
      <c r="AD282" s="5">
        <f t="shared" si="89"/>
        <v>0.24077313249161975</v>
      </c>
      <c r="AE282" s="5">
        <f t="shared" si="90"/>
        <v>0.9556741576457991</v>
      </c>
      <c r="AG282">
        <v>281</v>
      </c>
    </row>
    <row r="283" spans="10:33" x14ac:dyDescent="0.3">
      <c r="J283">
        <v>57</v>
      </c>
      <c r="K283">
        <v>71</v>
      </c>
      <c r="L283" s="3">
        <v>3.8931506849315101</v>
      </c>
      <c r="M283" s="5">
        <f t="shared" si="73"/>
        <v>13.0996688705415</v>
      </c>
      <c r="N283" s="5">
        <f t="shared" si="74"/>
        <v>14.852299546352718</v>
      </c>
      <c r="O283" s="5">
        <f t="shared" si="75"/>
        <v>14.348749342056729</v>
      </c>
      <c r="P283" s="5">
        <f t="shared" si="76"/>
        <v>3.3771037207911432</v>
      </c>
      <c r="Q283" s="5">
        <f t="shared" si="77"/>
        <v>0.50355020429598873</v>
      </c>
      <c r="R283" s="5">
        <f t="shared" si="79"/>
        <v>0.25356280824653199</v>
      </c>
      <c r="S283" s="5">
        <f t="shared" si="80"/>
        <v>7.5082919924985503E-2</v>
      </c>
      <c r="T283" s="5">
        <f t="shared" si="81"/>
        <v>0.30393933487120289</v>
      </c>
      <c r="U283" s="5">
        <v>-0.37697000106280848</v>
      </c>
      <c r="V283" s="5">
        <f t="shared" si="82"/>
        <v>14.140923166767752</v>
      </c>
      <c r="W283" s="5">
        <f t="shared" si="78"/>
        <v>65.132350168874979</v>
      </c>
      <c r="X283" s="5">
        <f t="shared" si="83"/>
        <v>17.696494271431273</v>
      </c>
      <c r="Y283" s="5">
        <f t="shared" si="84"/>
        <v>16.251450120949276</v>
      </c>
      <c r="Z283" s="5">
        <f t="shared" si="85"/>
        <v>17.883241335547346</v>
      </c>
      <c r="AA283" s="5">
        <f t="shared" si="86"/>
        <v>3.3993278205866186</v>
      </c>
      <c r="AB283" s="5">
        <f t="shared" si="87"/>
        <v>-0.18674706411607289</v>
      </c>
      <c r="AC283" s="5">
        <f t="shared" si="88"/>
        <v>3.4874465955972642E-2</v>
      </c>
      <c r="AD283" s="5">
        <f t="shared" si="89"/>
        <v>1.0259224116241425E-2</v>
      </c>
      <c r="AE283" s="5">
        <f t="shared" si="90"/>
        <v>0.69869449962164787</v>
      </c>
      <c r="AG283">
        <v>282</v>
      </c>
    </row>
    <row r="284" spans="10:33" x14ac:dyDescent="0.3">
      <c r="J284">
        <v>56</v>
      </c>
      <c r="K284">
        <v>60</v>
      </c>
      <c r="L284" s="3">
        <v>1.7863013698630099</v>
      </c>
      <c r="M284" s="5">
        <f t="shared" si="73"/>
        <v>12.966629547095765</v>
      </c>
      <c r="N284" s="5">
        <f t="shared" si="74"/>
        <v>13.491933384829668</v>
      </c>
      <c r="O284" s="5">
        <f t="shared" si="75"/>
        <v>13.58242226004122</v>
      </c>
      <c r="P284" s="5">
        <f t="shared" si="76"/>
        <v>1.7173382553071155</v>
      </c>
      <c r="Q284" s="5">
        <f t="shared" si="77"/>
        <v>-9.04888752115518E-2</v>
      </c>
      <c r="R284" s="5">
        <f t="shared" si="79"/>
        <v>8.1882365370517934E-3</v>
      </c>
      <c r="S284" s="5">
        <f t="shared" si="80"/>
        <v>4.767981212639715E-3</v>
      </c>
      <c r="T284" s="5">
        <f t="shared" si="81"/>
        <v>0.15456044297764038</v>
      </c>
      <c r="U284" s="5">
        <v>1.4050595208038608</v>
      </c>
      <c r="V284" s="5">
        <f t="shared" si="82"/>
        <v>14.134809832100178</v>
      </c>
      <c r="W284" s="5">
        <f t="shared" si="78"/>
        <v>65.083022079509149</v>
      </c>
      <c r="X284" s="5">
        <f t="shared" si="83"/>
        <v>17.687965812127153</v>
      </c>
      <c r="Y284" s="5">
        <f t="shared" si="84"/>
        <v>16.067939255981976</v>
      </c>
      <c r="Z284" s="5">
        <f t="shared" si="85"/>
        <v>16.87056486916812</v>
      </c>
      <c r="AA284" s="5">
        <f t="shared" si="86"/>
        <v>1.72051920204909</v>
      </c>
      <c r="AB284" s="5">
        <f t="shared" si="87"/>
        <v>0.81740094295903276</v>
      </c>
      <c r="AC284" s="5">
        <f t="shared" si="88"/>
        <v>0.6681443015503159</v>
      </c>
      <c r="AD284" s="5">
        <f t="shared" si="89"/>
        <v>0.38833876469066708</v>
      </c>
      <c r="AE284" s="5">
        <f t="shared" si="90"/>
        <v>0.35363382598318444</v>
      </c>
      <c r="AG284">
        <v>283</v>
      </c>
    </row>
    <row r="285" spans="10:33" x14ac:dyDescent="0.3">
      <c r="J285">
        <v>66</v>
      </c>
      <c r="K285">
        <v>89</v>
      </c>
      <c r="L285" s="3">
        <v>4.8931506849315101</v>
      </c>
      <c r="M285" s="5">
        <f t="shared" si="73"/>
        <v>14.248076809271922</v>
      </c>
      <c r="N285" s="5">
        <f t="shared" si="74"/>
        <v>16.867962264113206</v>
      </c>
      <c r="O285" s="5">
        <f t="shared" si="75"/>
        <v>15.524811613980837</v>
      </c>
      <c r="P285" s="5">
        <f t="shared" si="76"/>
        <v>4.047836108014006</v>
      </c>
      <c r="Q285" s="5">
        <f t="shared" si="77"/>
        <v>1.3431506501323689</v>
      </c>
      <c r="R285" s="5">
        <f t="shared" si="79"/>
        <v>1.8040536689510052</v>
      </c>
      <c r="S285" s="5">
        <f t="shared" si="80"/>
        <v>0.44568347650718743</v>
      </c>
      <c r="T285" s="5">
        <f t="shared" si="81"/>
        <v>0.36430524972126055</v>
      </c>
      <c r="U285" s="5">
        <v>1.3229447559502818</v>
      </c>
      <c r="V285" s="5">
        <f t="shared" si="82"/>
        <v>16.323310700990998</v>
      </c>
      <c r="W285" s="5">
        <f t="shared" si="78"/>
        <v>83.935928761262801</v>
      </c>
      <c r="X285" s="5">
        <f t="shared" si="83"/>
        <v>20.772792885351794</v>
      </c>
      <c r="Y285" s="5">
        <f t="shared" si="84"/>
        <v>17.846063355846798</v>
      </c>
      <c r="Z285" s="5">
        <f t="shared" si="85"/>
        <v>19.510405921913705</v>
      </c>
      <c r="AA285" s="5">
        <f t="shared" si="86"/>
        <v>4.0830748227288458</v>
      </c>
      <c r="AB285" s="5">
        <f t="shared" si="87"/>
        <v>1.2623869634380895</v>
      </c>
      <c r="AC285" s="5">
        <f t="shared" si="88"/>
        <v>1.5936208454584404</v>
      </c>
      <c r="AD285" s="5">
        <f t="shared" si="89"/>
        <v>0.39029920210802654</v>
      </c>
      <c r="AE285" s="5">
        <f t="shared" si="90"/>
        <v>0.83923118650321016</v>
      </c>
      <c r="AG285">
        <v>284</v>
      </c>
    </row>
    <row r="286" spans="10:33" x14ac:dyDescent="0.3">
      <c r="J286">
        <v>58</v>
      </c>
      <c r="K286">
        <v>67</v>
      </c>
      <c r="L286" s="3">
        <v>2</v>
      </c>
      <c r="M286" s="5">
        <f t="shared" si="73"/>
        <v>13.231546211727817</v>
      </c>
      <c r="N286" s="5">
        <f t="shared" si="74"/>
        <v>14.370705543744901</v>
      </c>
      <c r="O286" s="5">
        <f t="shared" si="75"/>
        <v>13.891470456084354</v>
      </c>
      <c r="P286" s="5">
        <f t="shared" si="76"/>
        <v>1.9024999999999994</v>
      </c>
      <c r="Q286" s="5">
        <f t="shared" si="77"/>
        <v>0.47923508766054645</v>
      </c>
      <c r="R286" s="5">
        <f t="shared" si="79"/>
        <v>0.22966626924501166</v>
      </c>
      <c r="S286" s="5">
        <f t="shared" si="80"/>
        <v>0.12071814414980905</v>
      </c>
      <c r="T286" s="5">
        <f t="shared" si="81"/>
        <v>0.17122499999999993</v>
      </c>
      <c r="U286" s="5">
        <v>-0.14135111601839837</v>
      </c>
      <c r="V286" s="5">
        <f t="shared" si="82"/>
        <v>13.832980293415838</v>
      </c>
      <c r="W286" s="5">
        <f t="shared" si="78"/>
        <v>62.670816242923571</v>
      </c>
      <c r="X286" s="5">
        <f t="shared" si="83"/>
        <v>17.267539960122928</v>
      </c>
      <c r="Y286" s="5">
        <f t="shared" si="84"/>
        <v>16.433612808891681</v>
      </c>
      <c r="Z286" s="5">
        <f t="shared" si="85"/>
        <v>17.293633860449262</v>
      </c>
      <c r="AA286" s="5">
        <f t="shared" si="86"/>
        <v>1.9069660195928981</v>
      </c>
      <c r="AB286" s="5">
        <f t="shared" si="87"/>
        <v>-2.6093900326333852E-2</v>
      </c>
      <c r="AC286" s="5">
        <f t="shared" si="88"/>
        <v>6.8089163424064588E-4</v>
      </c>
      <c r="AD286" s="5">
        <f t="shared" si="89"/>
        <v>3.5705493818185793E-4</v>
      </c>
      <c r="AE286" s="5">
        <f t="shared" si="90"/>
        <v>0.39195592163424148</v>
      </c>
      <c r="AG286">
        <v>285</v>
      </c>
    </row>
    <row r="287" spans="10:33" x14ac:dyDescent="0.3">
      <c r="J287">
        <v>67</v>
      </c>
      <c r="K287">
        <v>77</v>
      </c>
      <c r="L287" s="3">
        <v>1.77260273972603</v>
      </c>
      <c r="M287" s="5">
        <f t="shared" si="73"/>
        <v>14.370705543744901</v>
      </c>
      <c r="N287" s="5">
        <f t="shared" si="74"/>
        <v>15.549928774784245</v>
      </c>
      <c r="O287" s="5">
        <f t="shared" si="75"/>
        <v>14.859956813200519</v>
      </c>
      <c r="P287" s="5">
        <f t="shared" si="76"/>
        <v>1.7053298981587439</v>
      </c>
      <c r="Q287" s="5">
        <f t="shared" si="77"/>
        <v>0.68997196158372631</v>
      </c>
      <c r="R287" s="5">
        <f t="shared" si="79"/>
        <v>0.47606130777169509</v>
      </c>
      <c r="S287" s="5">
        <f t="shared" si="80"/>
        <v>0.27916082881423804</v>
      </c>
      <c r="T287" s="5">
        <f t="shared" si="81"/>
        <v>0.15347969083428695</v>
      </c>
      <c r="U287" s="5">
        <v>-0.95000889653682175</v>
      </c>
      <c r="V287" s="5">
        <f t="shared" si="82"/>
        <v>14.487776728669171</v>
      </c>
      <c r="W287" s="5">
        <f t="shared" si="78"/>
        <v>67.96169536361117</v>
      </c>
      <c r="X287" s="5">
        <f t="shared" si="83"/>
        <v>18.181213962469513</v>
      </c>
      <c r="Y287" s="5">
        <f t="shared" si="84"/>
        <v>18.017426198611386</v>
      </c>
      <c r="Z287" s="5">
        <f t="shared" si="85"/>
        <v>18.652530997982122</v>
      </c>
      <c r="AA287" s="5">
        <f t="shared" si="86"/>
        <v>1.7084342655625555</v>
      </c>
      <c r="AB287" s="5">
        <f t="shared" si="87"/>
        <v>-0.47131703551260884</v>
      </c>
      <c r="AC287" s="5">
        <f t="shared" si="88"/>
        <v>0.22213974796439379</v>
      </c>
      <c r="AD287" s="5">
        <f t="shared" si="89"/>
        <v>0.13002534100499752</v>
      </c>
      <c r="AE287" s="5">
        <f t="shared" si="90"/>
        <v>0.35114990001397278</v>
      </c>
      <c r="AG287">
        <v>286</v>
      </c>
    </row>
    <row r="288" spans="10:33" x14ac:dyDescent="0.3">
      <c r="J288">
        <v>57</v>
      </c>
      <c r="K288">
        <v>57</v>
      </c>
      <c r="L288" s="3">
        <v>2.19178082191781E-2</v>
      </c>
      <c r="M288" s="5">
        <f t="shared" si="73"/>
        <v>13.0996688705415</v>
      </c>
      <c r="N288" s="5">
        <f t="shared" si="74"/>
        <v>13.0996688705415</v>
      </c>
      <c r="O288" s="5">
        <f t="shared" si="75"/>
        <v>13.10742211621778</v>
      </c>
      <c r="P288" s="5">
        <f t="shared" si="76"/>
        <v>2.3035356475134897E-2</v>
      </c>
      <c r="Q288" s="5">
        <f t="shared" si="77"/>
        <v>-7.7532456762803292E-3</v>
      </c>
      <c r="R288" s="5">
        <f t="shared" si="79"/>
        <v>6.0112818516759623E-5</v>
      </c>
      <c r="S288" s="5">
        <f t="shared" si="80"/>
        <v>2.6095892451956336E-3</v>
      </c>
      <c r="T288" s="5">
        <f t="shared" si="81"/>
        <v>2.0731820827621407E-3</v>
      </c>
      <c r="U288" s="5">
        <v>-0.56270516156408346</v>
      </c>
      <c r="V288" s="5">
        <f t="shared" si="82"/>
        <v>13.081800907033291</v>
      </c>
      <c r="W288" s="5">
        <f t="shared" si="78"/>
        <v>56.865179649847548</v>
      </c>
      <c r="X288" s="5">
        <f t="shared" si="83"/>
        <v>16.226788492339352</v>
      </c>
      <c r="Y288" s="5">
        <f t="shared" si="84"/>
        <v>16.251450120949276</v>
      </c>
      <c r="Z288" s="5">
        <f t="shared" si="85"/>
        <v>16.261532212893634</v>
      </c>
      <c r="AA288" s="5">
        <f t="shared" si="86"/>
        <v>2.2980760837736109E-2</v>
      </c>
      <c r="AB288" s="5">
        <f t="shared" si="87"/>
        <v>-3.4743720554281765E-2</v>
      </c>
      <c r="AC288" s="5">
        <f t="shared" si="88"/>
        <v>1.2071261179540211E-3</v>
      </c>
      <c r="AD288" s="5">
        <f t="shared" si="89"/>
        <v>5.2527682894285672E-2</v>
      </c>
      <c r="AE288" s="5">
        <f t="shared" si="90"/>
        <v>4.723442998703177E-3</v>
      </c>
      <c r="AG288">
        <v>287</v>
      </c>
    </row>
    <row r="289" spans="10:33" x14ac:dyDescent="0.3">
      <c r="J289">
        <v>118</v>
      </c>
      <c r="K289">
        <v>131</v>
      </c>
      <c r="L289" s="3">
        <v>2.79452054794521</v>
      </c>
      <c r="M289" s="5">
        <f t="shared" si="73"/>
        <v>19.725560982400431</v>
      </c>
      <c r="N289" s="5">
        <f t="shared" si="74"/>
        <v>20.891046284519195</v>
      </c>
      <c r="O289" s="5">
        <f t="shared" si="75"/>
        <v>19.762209766538618</v>
      </c>
      <c r="P289" s="5">
        <f t="shared" si="76"/>
        <v>2.5563929941992534</v>
      </c>
      <c r="Q289" s="5">
        <f t="shared" si="77"/>
        <v>1.1288365179805773</v>
      </c>
      <c r="R289" s="5">
        <f t="shared" si="79"/>
        <v>1.2742718843265142</v>
      </c>
      <c r="S289" s="5">
        <f t="shared" si="80"/>
        <v>0.49846478503813074</v>
      </c>
      <c r="T289" s="5">
        <f t="shared" si="81"/>
        <v>0.23007536947793281</v>
      </c>
      <c r="U289" s="5">
        <v>-0.24347132034688712</v>
      </c>
      <c r="V289" s="5">
        <f t="shared" si="82"/>
        <v>19.645425893274627</v>
      </c>
      <c r="W289" s="5">
        <f t="shared" si="78"/>
        <v>117.13111552531092</v>
      </c>
      <c r="X289" s="5">
        <f t="shared" si="83"/>
        <v>25.567300735340179</v>
      </c>
      <c r="Y289" s="5">
        <f t="shared" si="84"/>
        <v>25.684486893421859</v>
      </c>
      <c r="Z289" s="5">
        <f t="shared" si="85"/>
        <v>25.68363062351747</v>
      </c>
      <c r="AA289" s="5">
        <f t="shared" si="86"/>
        <v>2.5670217941673354</v>
      </c>
      <c r="AB289" s="5">
        <f t="shared" si="87"/>
        <v>-0.11632988817729029</v>
      </c>
      <c r="AC289" s="5">
        <f t="shared" si="88"/>
        <v>1.3532642883340862E-2</v>
      </c>
      <c r="AD289" s="5">
        <f t="shared" si="89"/>
        <v>5.2717288626411693E-3</v>
      </c>
      <c r="AE289" s="5">
        <f t="shared" si="90"/>
        <v>0.52762313688360241</v>
      </c>
      <c r="AG289">
        <v>288</v>
      </c>
    </row>
    <row r="290" spans="10:33" x14ac:dyDescent="0.3">
      <c r="J290">
        <v>82</v>
      </c>
      <c r="K290">
        <v>85</v>
      </c>
      <c r="L290" s="3">
        <v>0.76712328767123295</v>
      </c>
      <c r="M290" s="5">
        <f t="shared" si="73"/>
        <v>16.110770276274835</v>
      </c>
      <c r="N290" s="5">
        <f t="shared" si="74"/>
        <v>16.439088914585774</v>
      </c>
      <c r="O290" s="5">
        <f t="shared" si="75"/>
        <v>16.260833061382215</v>
      </c>
      <c r="P290" s="5">
        <f t="shared" si="76"/>
        <v>0.77620147171727893</v>
      </c>
      <c r="Q290" s="5">
        <f t="shared" si="77"/>
        <v>0.17825585320355941</v>
      </c>
      <c r="R290" s="5">
        <f t="shared" si="79"/>
        <v>3.1775149201328921E-2</v>
      </c>
      <c r="S290" s="5">
        <f t="shared" si="80"/>
        <v>4.0936728876626756E-2</v>
      </c>
      <c r="T290" s="5">
        <f t="shared" si="81"/>
        <v>6.9858132454555105E-2</v>
      </c>
      <c r="U290" s="5">
        <v>0.67814648205987704</v>
      </c>
      <c r="V290" s="5">
        <f t="shared" si="82"/>
        <v>16.440071849472865</v>
      </c>
      <c r="W290" s="5">
        <f t="shared" si="78"/>
        <v>85.009062453430403</v>
      </c>
      <c r="X290" s="5">
        <f t="shared" si="83"/>
        <v>20.93909811490596</v>
      </c>
      <c r="Y290" s="5">
        <f t="shared" si="84"/>
        <v>20.470501491325908</v>
      </c>
      <c r="Z290" s="5">
        <f t="shared" si="85"/>
        <v>20.661931992088771</v>
      </c>
      <c r="AA290" s="5">
        <f t="shared" si="86"/>
        <v>0.77576860383937496</v>
      </c>
      <c r="AB290" s="5">
        <f t="shared" si="87"/>
        <v>0.27716612281718866</v>
      </c>
      <c r="AC290" s="5">
        <f t="shared" si="88"/>
        <v>7.6821059637512915E-2</v>
      </c>
      <c r="AD290" s="5">
        <f t="shared" si="89"/>
        <v>9.9025739450289654E-2</v>
      </c>
      <c r="AE290" s="5">
        <f t="shared" si="90"/>
        <v>0.1594507164619974</v>
      </c>
      <c r="AG290">
        <v>289</v>
      </c>
    </row>
    <row r="291" spans="10:33" x14ac:dyDescent="0.3">
      <c r="J291">
        <v>92</v>
      </c>
      <c r="K291">
        <v>93</v>
      </c>
      <c r="L291" s="3">
        <v>0.75616438356164395</v>
      </c>
      <c r="M291" s="5">
        <f t="shared" si="73"/>
        <v>17.183326093250876</v>
      </c>
      <c r="N291" s="5">
        <f t="shared" si="74"/>
        <v>17.28730152198591</v>
      </c>
      <c r="O291" s="5">
        <f t="shared" si="75"/>
        <v>17.290482537796862</v>
      </c>
      <c r="P291" s="5">
        <f t="shared" si="76"/>
        <v>0.76553748082598749</v>
      </c>
      <c r="Q291" s="5">
        <f t="shared" si="77"/>
        <v>-3.1810158109522035E-3</v>
      </c>
      <c r="R291" s="5">
        <f t="shared" si="79"/>
        <v>1.0118861589527905E-5</v>
      </c>
      <c r="S291" s="5">
        <f t="shared" si="80"/>
        <v>1.3217983237881463E-5</v>
      </c>
      <c r="T291" s="5">
        <f t="shared" si="81"/>
        <v>6.889837327433887E-2</v>
      </c>
      <c r="U291" s="5">
        <v>-1.1542073579479417</v>
      </c>
      <c r="V291" s="5">
        <f t="shared" si="82"/>
        <v>16.987520423734651</v>
      </c>
      <c r="W291" s="5">
        <f t="shared" si="78"/>
        <v>90.131482960435122</v>
      </c>
      <c r="X291" s="5">
        <f t="shared" si="83"/>
        <v>21.721065888565739</v>
      </c>
      <c r="Y291" s="5">
        <f t="shared" si="84"/>
        <v>22.001631411465375</v>
      </c>
      <c r="Z291" s="5">
        <f t="shared" si="85"/>
        <v>22.134879097277064</v>
      </c>
      <c r="AA291" s="5">
        <f t="shared" si="86"/>
        <v>0.76509039131970769</v>
      </c>
      <c r="AB291" s="5">
        <f t="shared" si="87"/>
        <v>-0.41381320871132488</v>
      </c>
      <c r="AC291" s="5">
        <f t="shared" si="88"/>
        <v>0.17124137170396253</v>
      </c>
      <c r="AD291" s="5">
        <f t="shared" si="89"/>
        <v>0.22381848425594203</v>
      </c>
      <c r="AE291" s="5">
        <f t="shared" si="90"/>
        <v>0.1572559271545057</v>
      </c>
      <c r="AG291">
        <v>290</v>
      </c>
    </row>
    <row r="292" spans="10:33" x14ac:dyDescent="0.3">
      <c r="J292">
        <v>59</v>
      </c>
      <c r="K292">
        <v>65</v>
      </c>
      <c r="L292" s="3">
        <v>2.1616438356164398</v>
      </c>
      <c r="M292" s="5">
        <f t="shared" si="73"/>
        <v>13.362291495737216</v>
      </c>
      <c r="N292" s="5">
        <f t="shared" si="74"/>
        <v>14.124515496597098</v>
      </c>
      <c r="O292" s="5">
        <f t="shared" si="75"/>
        <v>14.058931700972119</v>
      </c>
      <c r="P292" s="5">
        <f t="shared" si="76"/>
        <v>2.0398863784335699</v>
      </c>
      <c r="Q292" s="5">
        <f t="shared" si="77"/>
        <v>6.5583795624979402E-2</v>
      </c>
      <c r="R292" s="5">
        <f t="shared" si="79"/>
        <v>4.3012342485790672E-3</v>
      </c>
      <c r="S292" s="5">
        <f t="shared" si="80"/>
        <v>2.108565601522369E-3</v>
      </c>
      <c r="T292" s="5">
        <f t="shared" si="81"/>
        <v>0.18358977405902127</v>
      </c>
      <c r="U292" s="5">
        <v>9.2714950923248579E-2</v>
      </c>
      <c r="V292" s="5">
        <f t="shared" si="82"/>
        <v>14.098657625797994</v>
      </c>
      <c r="W292" s="5">
        <f t="shared" si="78"/>
        <v>64.791694338165982</v>
      </c>
      <c r="X292" s="5">
        <f t="shared" si="83"/>
        <v>17.637541908574615</v>
      </c>
      <c r="Y292" s="5">
        <f t="shared" si="84"/>
        <v>16.614460217240875</v>
      </c>
      <c r="Z292" s="5">
        <f t="shared" si="85"/>
        <v>17.52227647743964</v>
      </c>
      <c r="AA292" s="5">
        <f t="shared" si="86"/>
        <v>2.0454342257786209</v>
      </c>
      <c r="AB292" s="5">
        <f t="shared" si="87"/>
        <v>0.11526543113497567</v>
      </c>
      <c r="AC292" s="5">
        <f t="shared" si="88"/>
        <v>1.3286119614731818E-2</v>
      </c>
      <c r="AD292" s="5">
        <f t="shared" si="89"/>
        <v>6.4955007828102051E-3</v>
      </c>
      <c r="AE292" s="5">
        <f t="shared" si="90"/>
        <v>0.42041654065678258</v>
      </c>
      <c r="AG292">
        <v>291</v>
      </c>
    </row>
    <row r="293" spans="10:33" x14ac:dyDescent="0.3">
      <c r="J293">
        <v>81</v>
      </c>
      <c r="K293">
        <v>94</v>
      </c>
      <c r="L293" s="3">
        <v>5.6958904109589001</v>
      </c>
      <c r="M293" s="5">
        <f t="shared" si="73"/>
        <v>16</v>
      </c>
      <c r="N293" s="5">
        <f t="shared" si="74"/>
        <v>17.390719429665317</v>
      </c>
      <c r="O293" s="5">
        <f t="shared" si="75"/>
        <v>17.01340668749668</v>
      </c>
      <c r="P293" s="5">
        <f t="shared" si="76"/>
        <v>4.5386284523785081</v>
      </c>
      <c r="Q293" s="5">
        <f t="shared" si="77"/>
        <v>0.37731274216863753</v>
      </c>
      <c r="R293" s="5">
        <f t="shared" si="79"/>
        <v>0.14236490540281674</v>
      </c>
      <c r="S293" s="5">
        <f t="shared" si="80"/>
        <v>3.1367384860113229E-2</v>
      </c>
      <c r="T293" s="5">
        <f t="shared" si="81"/>
        <v>0.40847656071406574</v>
      </c>
      <c r="U293" s="5">
        <v>0.76601932876108425</v>
      </c>
      <c r="V293" s="5">
        <f t="shared" si="82"/>
        <v>17.502986271099584</v>
      </c>
      <c r="W293" s="5">
        <f t="shared" si="78"/>
        <v>95.091618372674716</v>
      </c>
      <c r="X293" s="5">
        <f t="shared" si="83"/>
        <v>22.460645542323764</v>
      </c>
      <c r="Y293" s="5">
        <f t="shared" si="84"/>
        <v>20.313179123974734</v>
      </c>
      <c r="Z293" s="5">
        <f t="shared" si="85"/>
        <v>21.615600350594708</v>
      </c>
      <c r="AA293" s="5">
        <f t="shared" si="86"/>
        <v>4.5856287347751143</v>
      </c>
      <c r="AB293" s="5">
        <f t="shared" si="87"/>
        <v>0.84504519172905646</v>
      </c>
      <c r="AC293" s="5">
        <f t="shared" si="88"/>
        <v>0.71410137606439783</v>
      </c>
      <c r="AD293" s="5">
        <f t="shared" si="89"/>
        <v>0.15572594672765597</v>
      </c>
      <c r="AE293" s="5">
        <f t="shared" si="90"/>
        <v>0.94252562371035042</v>
      </c>
      <c r="AG293">
        <v>292</v>
      </c>
    </row>
    <row r="294" spans="10:33" x14ac:dyDescent="0.3">
      <c r="J294">
        <v>65</v>
      </c>
      <c r="K294">
        <v>78</v>
      </c>
      <c r="L294" s="3">
        <v>5.7780821917808201</v>
      </c>
      <c r="M294" s="5">
        <f t="shared" si="73"/>
        <v>14.124515496597098</v>
      </c>
      <c r="N294" s="5">
        <f t="shared" si="74"/>
        <v>15.663521732655695</v>
      </c>
      <c r="O294" s="5">
        <f t="shared" si="75"/>
        <v>15.631535150208794</v>
      </c>
      <c r="P294" s="5">
        <f t="shared" si="76"/>
        <v>4.5866368164555711</v>
      </c>
      <c r="Q294" s="5">
        <f t="shared" si="77"/>
        <v>3.1986582446901224E-2</v>
      </c>
      <c r="R294" s="5">
        <f t="shared" si="79"/>
        <v>1.0231414566324094E-3</v>
      </c>
      <c r="S294" s="5">
        <f t="shared" si="80"/>
        <v>2.230700832823004E-4</v>
      </c>
      <c r="T294" s="5">
        <f t="shared" si="81"/>
        <v>0.4127973134810014</v>
      </c>
      <c r="U294" s="5">
        <v>0.75144927518849436</v>
      </c>
      <c r="V294" s="5">
        <f t="shared" si="82"/>
        <v>16.11433608354303</v>
      </c>
      <c r="W294" s="5">
        <f t="shared" si="78"/>
        <v>82.032292936887259</v>
      </c>
      <c r="X294" s="5">
        <f t="shared" si="83"/>
        <v>20.475568411981257</v>
      </c>
      <c r="Y294" s="5">
        <f t="shared" si="84"/>
        <v>17.673605776560269</v>
      </c>
      <c r="Z294" s="5">
        <f t="shared" si="85"/>
        <v>19.641138942180639</v>
      </c>
      <c r="AA294" s="5">
        <f t="shared" si="86"/>
        <v>4.6348963736817428</v>
      </c>
      <c r="AB294" s="5">
        <f t="shared" si="87"/>
        <v>0.83442946980061805</v>
      </c>
      <c r="AC294" s="5">
        <f t="shared" si="88"/>
        <v>0.69627254007174055</v>
      </c>
      <c r="AD294" s="5">
        <f t="shared" si="89"/>
        <v>0.15022397135465071</v>
      </c>
      <c r="AE294" s="5">
        <f t="shared" si="90"/>
        <v>0.95265204579442775</v>
      </c>
      <c r="AG294">
        <v>293</v>
      </c>
    </row>
    <row r="295" spans="10:33" x14ac:dyDescent="0.3">
      <c r="J295">
        <v>77</v>
      </c>
      <c r="K295">
        <v>81</v>
      </c>
      <c r="L295" s="3">
        <v>3.6712328767123301</v>
      </c>
      <c r="M295" s="5">
        <f t="shared" si="73"/>
        <v>15.549928774784245</v>
      </c>
      <c r="N295" s="5">
        <f t="shared" si="74"/>
        <v>16</v>
      </c>
      <c r="O295" s="5">
        <f t="shared" si="75"/>
        <v>16.313747081009662</v>
      </c>
      <c r="P295" s="5">
        <f t="shared" si="76"/>
        <v>3.2186945530849229</v>
      </c>
      <c r="Q295" s="5">
        <f t="shared" si="77"/>
        <v>-0.31374708100966231</v>
      </c>
      <c r="R295" s="5">
        <f t="shared" si="79"/>
        <v>9.8437230842083598E-2</v>
      </c>
      <c r="S295" s="5">
        <f t="shared" si="80"/>
        <v>3.0582967479078592E-2</v>
      </c>
      <c r="T295" s="5">
        <f t="shared" si="81"/>
        <v>0.28968250977764304</v>
      </c>
      <c r="U295" s="5">
        <v>0.43183090847532823</v>
      </c>
      <c r="V295" s="5">
        <f t="shared" si="82"/>
        <v>16.546167811149349</v>
      </c>
      <c r="W295" s="5">
        <f t="shared" si="78"/>
        <v>85.990085119828066</v>
      </c>
      <c r="X295" s="5">
        <f t="shared" si="83"/>
        <v>21.09035840615735</v>
      </c>
      <c r="Y295" s="5">
        <f t="shared" si="84"/>
        <v>19.675557451918376</v>
      </c>
      <c r="Z295" s="5">
        <f t="shared" si="85"/>
        <v>20.660532094928264</v>
      </c>
      <c r="AA295" s="5">
        <f t="shared" si="86"/>
        <v>3.2383249218208943</v>
      </c>
      <c r="AB295" s="5">
        <f t="shared" si="87"/>
        <v>0.42982631122908543</v>
      </c>
      <c r="AC295" s="5">
        <f t="shared" si="88"/>
        <v>0.18475065782480263</v>
      </c>
      <c r="AD295" s="5">
        <f t="shared" si="89"/>
        <v>5.7051303462445094E-2</v>
      </c>
      <c r="AE295" s="5">
        <f t="shared" si="90"/>
        <v>0.66560212203173363</v>
      </c>
      <c r="AG295">
        <v>294</v>
      </c>
    </row>
    <row r="296" spans="10:33" x14ac:dyDescent="0.3">
      <c r="J296">
        <v>79</v>
      </c>
      <c r="K296">
        <v>83</v>
      </c>
      <c r="L296" s="3">
        <v>3.79452054794521</v>
      </c>
      <c r="M296" s="5">
        <f t="shared" si="73"/>
        <v>15.776388834631177</v>
      </c>
      <c r="N296" s="5">
        <f t="shared" si="74"/>
        <v>16.220867158288598</v>
      </c>
      <c r="O296" s="5">
        <f t="shared" si="75"/>
        <v>16.52339226704953</v>
      </c>
      <c r="P296" s="5">
        <f t="shared" si="76"/>
        <v>3.3071446772648261</v>
      </c>
      <c r="Q296" s="5">
        <f t="shared" si="77"/>
        <v>-0.30252510876093197</v>
      </c>
      <c r="R296" s="5">
        <f t="shared" si="79"/>
        <v>9.1521441430813713E-2</v>
      </c>
      <c r="S296" s="5">
        <f t="shared" si="80"/>
        <v>2.7673854748473392E-2</v>
      </c>
      <c r="T296" s="5">
        <f t="shared" si="81"/>
        <v>0.29764302095383433</v>
      </c>
      <c r="U296" s="5">
        <v>1.3636329923966353</v>
      </c>
      <c r="V296" s="5">
        <f t="shared" si="82"/>
        <v>17.2673450147295</v>
      </c>
      <c r="W296" s="5">
        <f t="shared" si="78"/>
        <v>92.807645979155424</v>
      </c>
      <c r="X296" s="5">
        <f t="shared" si="83"/>
        <v>22.122160576874563</v>
      </c>
      <c r="Y296" s="5">
        <f t="shared" si="84"/>
        <v>19.996064543429537</v>
      </c>
      <c r="Z296" s="5">
        <f t="shared" si="85"/>
        <v>20.956946286945737</v>
      </c>
      <c r="AA296" s="5">
        <f t="shared" si="86"/>
        <v>3.328201538864167</v>
      </c>
      <c r="AB296" s="5">
        <f t="shared" si="87"/>
        <v>1.1652142899288265</v>
      </c>
      <c r="AC296" s="5">
        <f t="shared" si="88"/>
        <v>1.3577243414543392</v>
      </c>
      <c r="AD296" s="5">
        <f t="shared" si="89"/>
        <v>0.40794534994347037</v>
      </c>
      <c r="AE296" s="5">
        <f t="shared" si="90"/>
        <v>0.68407527357435216</v>
      </c>
      <c r="AG296">
        <v>295</v>
      </c>
    </row>
    <row r="297" spans="10:33" x14ac:dyDescent="0.3">
      <c r="J297">
        <v>76</v>
      </c>
      <c r="K297">
        <v>77</v>
      </c>
      <c r="L297" s="3">
        <v>1.7123287671232901</v>
      </c>
      <c r="M297" s="5">
        <f t="shared" si="73"/>
        <v>15.435595774162696</v>
      </c>
      <c r="N297" s="5">
        <f t="shared" si="74"/>
        <v>15.549928774784245</v>
      </c>
      <c r="O297" s="5">
        <f t="shared" si="75"/>
        <v>15.819390652345815</v>
      </c>
      <c r="P297" s="5">
        <f t="shared" si="76"/>
        <v>1.6522921872772758</v>
      </c>
      <c r="Q297" s="5">
        <f t="shared" si="77"/>
        <v>-0.26946187756156981</v>
      </c>
      <c r="R297" s="5">
        <f t="shared" si="79"/>
        <v>7.2609703459006442E-2</v>
      </c>
      <c r="S297" s="5">
        <f t="shared" si="80"/>
        <v>4.3944832529079561E-2</v>
      </c>
      <c r="T297" s="5">
        <f t="shared" si="81"/>
        <v>0.14870629685495482</v>
      </c>
      <c r="U297" s="5">
        <v>0.17244631428537271</v>
      </c>
      <c r="V297" s="5">
        <f t="shared" si="82"/>
        <v>15.885890185427396</v>
      </c>
      <c r="W297" s="5">
        <f t="shared" si="78"/>
        <v>79.976266931292017</v>
      </c>
      <c r="X297" s="5">
        <f t="shared" si="83"/>
        <v>20.151275103775856</v>
      </c>
      <c r="Y297" s="5">
        <f t="shared" si="84"/>
        <v>19.513992692577954</v>
      </c>
      <c r="Z297" s="5">
        <f t="shared" si="85"/>
        <v>20.00836010471448</v>
      </c>
      <c r="AA297" s="5">
        <f t="shared" si="86"/>
        <v>1.6550680759783609</v>
      </c>
      <c r="AB297" s="5">
        <f t="shared" si="87"/>
        <v>0.14291499906137517</v>
      </c>
      <c r="AC297" s="5">
        <f t="shared" si="88"/>
        <v>2.0424696956712864E-2</v>
      </c>
      <c r="AD297" s="5">
        <f t="shared" si="89"/>
        <v>1.2340699003960431E-2</v>
      </c>
      <c r="AE297" s="5">
        <f t="shared" si="90"/>
        <v>0.34018106585139757</v>
      </c>
      <c r="AG297">
        <v>296</v>
      </c>
    </row>
    <row r="298" spans="10:33" x14ac:dyDescent="0.3">
      <c r="J298">
        <v>86</v>
      </c>
      <c r="K298">
        <v>93</v>
      </c>
      <c r="L298" s="3">
        <v>2.07123287671233</v>
      </c>
      <c r="M298" s="5">
        <f t="shared" si="73"/>
        <v>16.547236990991408</v>
      </c>
      <c r="N298" s="5">
        <f t="shared" si="74"/>
        <v>17.28730152198591</v>
      </c>
      <c r="O298" s="5">
        <f t="shared" si="75"/>
        <v>16.895246186879415</v>
      </c>
      <c r="P298" s="5">
        <f t="shared" si="76"/>
        <v>1.9633240076960135</v>
      </c>
      <c r="Q298" s="5">
        <f t="shared" si="77"/>
        <v>0.3920553351064946</v>
      </c>
      <c r="R298" s="5">
        <f t="shared" si="79"/>
        <v>0.15370738578546578</v>
      </c>
      <c r="S298" s="5">
        <f t="shared" si="80"/>
        <v>7.8289362928864403E-2</v>
      </c>
      <c r="T298" s="5">
        <f t="shared" si="81"/>
        <v>0.17669916069264122</v>
      </c>
      <c r="U298" s="5">
        <v>-0.73907539230930963</v>
      </c>
      <c r="V298" s="5">
        <f t="shared" si="82"/>
        <v>16.584571416582598</v>
      </c>
      <c r="W298" s="5">
        <f t="shared" si="78"/>
        <v>86.346573684514723</v>
      </c>
      <c r="X298" s="5">
        <f t="shared" si="83"/>
        <v>21.145144225786545</v>
      </c>
      <c r="Y298" s="5">
        <f t="shared" si="84"/>
        <v>21.091883432246572</v>
      </c>
      <c r="Z298" s="5">
        <f t="shared" si="85"/>
        <v>21.532967573975256</v>
      </c>
      <c r="AA298" s="5">
        <f t="shared" si="86"/>
        <v>1.9682553515800691</v>
      </c>
      <c r="AB298" s="5">
        <f t="shared" si="87"/>
        <v>-0.38782334818871078</v>
      </c>
      <c r="AC298" s="5">
        <f t="shared" si="88"/>
        <v>0.150406949400302</v>
      </c>
      <c r="AD298" s="5">
        <f t="shared" si="89"/>
        <v>7.6416380262631492E-2</v>
      </c>
      <c r="AE298" s="5">
        <f t="shared" si="90"/>
        <v>0.40455327070001401</v>
      </c>
      <c r="AG298">
        <v>297</v>
      </c>
    </row>
    <row r="299" spans="10:33" x14ac:dyDescent="0.3">
      <c r="J299">
        <v>74</v>
      </c>
      <c r="K299">
        <v>89</v>
      </c>
      <c r="L299" s="3">
        <v>5.7835616438356201</v>
      </c>
      <c r="M299" s="5">
        <f t="shared" si="73"/>
        <v>15.204650534085253</v>
      </c>
      <c r="N299" s="5">
        <f t="shared" si="74"/>
        <v>16.867962264113206</v>
      </c>
      <c r="O299" s="5">
        <f t="shared" si="75"/>
        <v>16.435625235027182</v>
      </c>
      <c r="P299" s="5">
        <f t="shared" si="76"/>
        <v>4.5898230042416204</v>
      </c>
      <c r="Q299" s="5">
        <f t="shared" si="77"/>
        <v>0.43233702908602467</v>
      </c>
      <c r="R299" s="5">
        <f t="shared" si="79"/>
        <v>0.18691530671893014</v>
      </c>
      <c r="S299" s="5">
        <f t="shared" si="80"/>
        <v>4.0723859405078361E-2</v>
      </c>
      <c r="T299" s="5">
        <f t="shared" si="81"/>
        <v>0.41308407038174583</v>
      </c>
      <c r="U299" s="5">
        <v>-1.3765463650078025</v>
      </c>
      <c r="V299" s="5">
        <f t="shared" si="82"/>
        <v>15.55089663261974</v>
      </c>
      <c r="W299" s="5">
        <f t="shared" si="78"/>
        <v>77.008493152225725</v>
      </c>
      <c r="X299" s="5">
        <f t="shared" si="83"/>
        <v>19.676925856613902</v>
      </c>
      <c r="Y299" s="5">
        <f t="shared" si="84"/>
        <v>19.188158314464165</v>
      </c>
      <c r="Z299" s="5">
        <f t="shared" si="85"/>
        <v>20.784703126982556</v>
      </c>
      <c r="AA299" s="5">
        <f t="shared" si="86"/>
        <v>4.6381668447097963</v>
      </c>
      <c r="AB299" s="5">
        <f t="shared" si="87"/>
        <v>-1.1077772703686541</v>
      </c>
      <c r="AC299" s="5">
        <f t="shared" si="88"/>
        <v>1.2271704807454262</v>
      </c>
      <c r="AD299" s="5">
        <f t="shared" si="89"/>
        <v>0.26458092643758885</v>
      </c>
      <c r="AE299" s="5">
        <f t="shared" si="90"/>
        <v>0.95332425519554354</v>
      </c>
      <c r="AG299">
        <v>298</v>
      </c>
    </row>
    <row r="300" spans="10:33" x14ac:dyDescent="0.3">
      <c r="J300">
        <v>74</v>
      </c>
      <c r="K300">
        <v>74</v>
      </c>
      <c r="L300" s="3">
        <v>0.77534246575342503</v>
      </c>
      <c r="M300" s="5">
        <f t="shared" si="73"/>
        <v>15.204650534085253</v>
      </c>
      <c r="N300" s="5">
        <f t="shared" si="74"/>
        <v>15.204650534085253</v>
      </c>
      <c r="O300" s="5">
        <f t="shared" si="75"/>
        <v>15.391618468274336</v>
      </c>
      <c r="P300" s="5">
        <f t="shared" si="76"/>
        <v>0.78419160088814144</v>
      </c>
      <c r="Q300" s="5">
        <f t="shared" si="77"/>
        <v>-0.18696793418908264</v>
      </c>
      <c r="R300" s="5">
        <f t="shared" si="79"/>
        <v>3.4957008414933134E-2</v>
      </c>
      <c r="S300" s="5">
        <f t="shared" si="80"/>
        <v>4.4577126782972862E-2</v>
      </c>
      <c r="T300" s="5">
        <f t="shared" si="81"/>
        <v>7.0577244079932724E-2</v>
      </c>
      <c r="U300" s="5">
        <v>1.3633474985858771</v>
      </c>
      <c r="V300" s="5">
        <f t="shared" si="82"/>
        <v>15.753810518397328</v>
      </c>
      <c r="W300" s="5">
        <f t="shared" si="78"/>
        <v>78.799446980788915</v>
      </c>
      <c r="X300" s="5">
        <f t="shared" si="83"/>
        <v>19.964080270507168</v>
      </c>
      <c r="Y300" s="5">
        <f t="shared" si="84"/>
        <v>19.188158314464165</v>
      </c>
      <c r="Z300" s="5">
        <f t="shared" si="85"/>
        <v>19.4292385616309</v>
      </c>
      <c r="AA300" s="5">
        <f t="shared" si="86"/>
        <v>0.78376976748208083</v>
      </c>
      <c r="AB300" s="5">
        <f t="shared" si="87"/>
        <v>0.53484170887626803</v>
      </c>
      <c r="AC300" s="5">
        <f t="shared" si="88"/>
        <v>0.28605565355368662</v>
      </c>
      <c r="AD300" s="5">
        <f t="shared" si="89"/>
        <v>0.36497408476555798</v>
      </c>
      <c r="AE300" s="5">
        <f t="shared" si="90"/>
        <v>0.16109526777413491</v>
      </c>
      <c r="AG300">
        <v>299</v>
      </c>
    </row>
    <row r="301" spans="10:33" x14ac:dyDescent="0.3">
      <c r="J301">
        <v>81</v>
      </c>
      <c r="K301">
        <v>94</v>
      </c>
      <c r="L301" s="3">
        <v>2.7643835616438399</v>
      </c>
      <c r="M301" s="5">
        <f t="shared" si="73"/>
        <v>16</v>
      </c>
      <c r="N301" s="5">
        <f t="shared" si="74"/>
        <v>17.390719429665317</v>
      </c>
      <c r="O301" s="5">
        <f t="shared" si="75"/>
        <v>16.528801160108223</v>
      </c>
      <c r="P301" s="5">
        <f t="shared" si="76"/>
        <v>2.5325503935474387</v>
      </c>
      <c r="Q301" s="5">
        <f t="shared" si="77"/>
        <v>0.86191826955709416</v>
      </c>
      <c r="R301" s="5">
        <f t="shared" si="79"/>
        <v>0.74290310339629562</v>
      </c>
      <c r="S301" s="5">
        <f t="shared" si="80"/>
        <v>0.29334188385317111</v>
      </c>
      <c r="T301" s="5">
        <f t="shared" si="81"/>
        <v>0.22792953541926947</v>
      </c>
      <c r="U301" s="5">
        <v>-0.94697489868670393</v>
      </c>
      <c r="V301" s="5">
        <f t="shared" si="82"/>
        <v>16.076696722314114</v>
      </c>
      <c r="W301" s="5">
        <f t="shared" si="78"/>
        <v>81.691741097630455</v>
      </c>
      <c r="X301" s="5">
        <f t="shared" si="83"/>
        <v>20.42209187130922</v>
      </c>
      <c r="Y301" s="5">
        <f t="shared" si="84"/>
        <v>20.313179123974734</v>
      </c>
      <c r="Z301" s="5">
        <f t="shared" si="85"/>
        <v>20.990508121764758</v>
      </c>
      <c r="AA301" s="5">
        <f t="shared" si="86"/>
        <v>2.5429084084307676</v>
      </c>
      <c r="AB301" s="5">
        <f t="shared" si="87"/>
        <v>-0.56841625045553812</v>
      </c>
      <c r="AC301" s="5">
        <f t="shared" si="88"/>
        <v>0.32309703378193305</v>
      </c>
      <c r="AD301" s="5">
        <f t="shared" si="89"/>
        <v>0.12705806969324415</v>
      </c>
      <c r="AE301" s="5">
        <f t="shared" si="90"/>
        <v>0.52266689527625787</v>
      </c>
      <c r="AG301">
        <v>300</v>
      </c>
    </row>
    <row r="302" spans="10:33" x14ac:dyDescent="0.3">
      <c r="J302">
        <v>65</v>
      </c>
      <c r="K302">
        <v>97</v>
      </c>
      <c r="L302" s="3">
        <v>5.0684931506849296</v>
      </c>
      <c r="M302" s="5">
        <f t="shared" si="73"/>
        <v>14.124515496597098</v>
      </c>
      <c r="N302" s="5">
        <f t="shared" si="74"/>
        <v>17.697715603592208</v>
      </c>
      <c r="O302" s="5">
        <f t="shared" si="75"/>
        <v>15.469606441330058</v>
      </c>
      <c r="P302" s="5">
        <f t="shared" si="76"/>
        <v>4.1585161786434179</v>
      </c>
      <c r="Q302" s="5">
        <f t="shared" si="77"/>
        <v>2.2281091622621503</v>
      </c>
      <c r="R302" s="5">
        <f t="shared" si="79"/>
        <v>4.9644704389565408</v>
      </c>
      <c r="S302" s="5">
        <f t="shared" si="80"/>
        <v>1.1938081338849185</v>
      </c>
      <c r="T302" s="5">
        <f t="shared" si="81"/>
        <v>0.37426645607790759</v>
      </c>
      <c r="U302" s="5">
        <v>-1.922396341198555</v>
      </c>
      <c r="V302" s="5">
        <f t="shared" si="82"/>
        <v>14.293535867689295</v>
      </c>
      <c r="W302" s="5">
        <f t="shared" si="78"/>
        <v>66.369827767919375</v>
      </c>
      <c r="X302" s="5">
        <f t="shared" si="83"/>
        <v>17.909564411238975</v>
      </c>
      <c r="Y302" s="5">
        <f t="shared" si="84"/>
        <v>17.673605776560269</v>
      </c>
      <c r="Z302" s="5">
        <f t="shared" si="85"/>
        <v>19.428329793928857</v>
      </c>
      <c r="AA302" s="5">
        <f t="shared" si="86"/>
        <v>4.1962347791660539</v>
      </c>
      <c r="AB302" s="5">
        <f t="shared" si="87"/>
        <v>-1.5187653826898817</v>
      </c>
      <c r="AC302" s="5">
        <f t="shared" si="88"/>
        <v>2.306648287657143</v>
      </c>
      <c r="AD302" s="5">
        <f t="shared" si="89"/>
        <v>0.54969476424661801</v>
      </c>
      <c r="AE302" s="5">
        <f t="shared" si="90"/>
        <v>0.86248997274362005</v>
      </c>
      <c r="AG302">
        <v>301</v>
      </c>
    </row>
    <row r="303" spans="10:33" x14ac:dyDescent="0.3">
      <c r="J303">
        <v>66</v>
      </c>
      <c r="K303">
        <v>71</v>
      </c>
      <c r="L303" s="3">
        <v>1.81369863013699</v>
      </c>
      <c r="M303" s="5">
        <f t="shared" si="73"/>
        <v>14.248076809271922</v>
      </c>
      <c r="N303" s="5">
        <f t="shared" si="74"/>
        <v>14.852299546352718</v>
      </c>
      <c r="O303" s="5">
        <f t="shared" si="75"/>
        <v>14.75904523354412</v>
      </c>
      <c r="P303" s="5">
        <f t="shared" si="76"/>
        <v>1.7413044029615519</v>
      </c>
      <c r="Q303" s="5">
        <f t="shared" si="77"/>
        <v>9.3254312808598527E-2</v>
      </c>
      <c r="R303" s="5">
        <f t="shared" si="79"/>
        <v>8.6963668574039435E-3</v>
      </c>
      <c r="S303" s="5">
        <f t="shared" si="80"/>
        <v>4.9941680745844638E-3</v>
      </c>
      <c r="T303" s="5">
        <f t="shared" si="81"/>
        <v>0.15671739626653966</v>
      </c>
      <c r="U303" s="5">
        <v>0.10991373237791115</v>
      </c>
      <c r="V303" s="5">
        <f t="shared" si="82"/>
        <v>14.802557385191292</v>
      </c>
      <c r="W303" s="5">
        <f t="shared" si="78"/>
        <v>70.581483670661612</v>
      </c>
      <c r="X303" s="5">
        <f t="shared" si="83"/>
        <v>18.622523101870339</v>
      </c>
      <c r="Y303" s="5">
        <f t="shared" si="84"/>
        <v>17.846063355846798</v>
      </c>
      <c r="Z303" s="5">
        <f t="shared" si="85"/>
        <v>18.50977264730421</v>
      </c>
      <c r="AA303" s="5">
        <f t="shared" si="86"/>
        <v>1.7446406318782537</v>
      </c>
      <c r="AB303" s="5">
        <f t="shared" si="87"/>
        <v>0.11275045456612887</v>
      </c>
      <c r="AC303" s="5">
        <f t="shared" si="88"/>
        <v>1.271266500486869E-2</v>
      </c>
      <c r="AD303" s="5">
        <f t="shared" si="89"/>
        <v>7.2866954790468379E-3</v>
      </c>
      <c r="AE303" s="5">
        <f t="shared" si="90"/>
        <v>0.35859172096541586</v>
      </c>
      <c r="AG303">
        <v>302</v>
      </c>
    </row>
    <row r="304" spans="10:33" x14ac:dyDescent="0.3">
      <c r="J304">
        <v>72</v>
      </c>
      <c r="K304">
        <v>78</v>
      </c>
      <c r="L304" s="3">
        <v>3.7863013698630099</v>
      </c>
      <c r="M304" s="5">
        <f t="shared" si="73"/>
        <v>14.970562748477139</v>
      </c>
      <c r="N304" s="5">
        <f t="shared" si="74"/>
        <v>15.663521732655695</v>
      </c>
      <c r="O304" s="5">
        <f t="shared" si="75"/>
        <v>15.858341843169981</v>
      </c>
      <c r="P304" s="5">
        <f t="shared" si="76"/>
        <v>3.3012827423117419</v>
      </c>
      <c r="Q304" s="5">
        <f t="shared" si="77"/>
        <v>-0.19482011051428572</v>
      </c>
      <c r="R304" s="5">
        <f t="shared" si="79"/>
        <v>3.7954875460798503E-2</v>
      </c>
      <c r="S304" s="5">
        <f t="shared" si="80"/>
        <v>1.1497008412620965E-2</v>
      </c>
      <c r="T304" s="5">
        <f t="shared" si="81"/>
        <v>0.29711544680805674</v>
      </c>
      <c r="U304" s="5">
        <v>-0.70539748626471288</v>
      </c>
      <c r="V304" s="5">
        <f t="shared" si="82"/>
        <v>15.473841684628381</v>
      </c>
      <c r="W304" s="5">
        <f t="shared" si="78"/>
        <v>76.333785804864121</v>
      </c>
      <c r="X304" s="5">
        <f t="shared" si="83"/>
        <v>19.568019507574927</v>
      </c>
      <c r="Y304" s="5">
        <f t="shared" si="84"/>
        <v>18.858601205555164</v>
      </c>
      <c r="Z304" s="5">
        <f t="shared" si="85"/>
        <v>20.009574770371124</v>
      </c>
      <c r="AA304" s="5">
        <f t="shared" si="86"/>
        <v>3.3222433690335644</v>
      </c>
      <c r="AB304" s="5">
        <f t="shared" si="87"/>
        <v>-0.4415552627961965</v>
      </c>
      <c r="AC304" s="5">
        <f t="shared" si="88"/>
        <v>0.19497105010301816</v>
      </c>
      <c r="AD304" s="5">
        <f t="shared" si="89"/>
        <v>5.8686564602801791E-2</v>
      </c>
      <c r="AE304" s="5">
        <f t="shared" si="90"/>
        <v>0.68285063720264294</v>
      </c>
      <c r="AG304">
        <v>303</v>
      </c>
    </row>
    <row r="305" spans="10:33" x14ac:dyDescent="0.3">
      <c r="J305">
        <v>67</v>
      </c>
      <c r="K305">
        <v>88</v>
      </c>
      <c r="L305" s="3">
        <v>5.9232876712328801</v>
      </c>
      <c r="M305" s="5">
        <f t="shared" si="73"/>
        <v>14.370705543744901</v>
      </c>
      <c r="N305" s="5">
        <f t="shared" si="74"/>
        <v>16.761663039293719</v>
      </c>
      <c r="O305" s="5">
        <f t="shared" si="75"/>
        <v>15.845636708601784</v>
      </c>
      <c r="P305" s="5">
        <f t="shared" si="76"/>
        <v>4.6704685910949211</v>
      </c>
      <c r="Q305" s="5">
        <f t="shared" si="77"/>
        <v>0.91602633069193473</v>
      </c>
      <c r="R305" s="5">
        <f t="shared" si="79"/>
        <v>0.83910423852092975</v>
      </c>
      <c r="S305" s="5">
        <f t="shared" si="80"/>
        <v>0.1796616810828856</v>
      </c>
      <c r="T305" s="5">
        <f t="shared" si="81"/>
        <v>0.42034217319854289</v>
      </c>
      <c r="U305" s="5">
        <v>-1.13122666517667</v>
      </c>
      <c r="V305" s="5">
        <f t="shared" si="82"/>
        <v>15.112219465397674</v>
      </c>
      <c r="W305" s="5">
        <f t="shared" si="78"/>
        <v>73.207013757983745</v>
      </c>
      <c r="X305" s="5">
        <f t="shared" si="83"/>
        <v>19.057944598442056</v>
      </c>
      <c r="Y305" s="5">
        <f t="shared" si="84"/>
        <v>18.017426198611386</v>
      </c>
      <c r="Z305" s="5">
        <f t="shared" si="85"/>
        <v>19.941258192703462</v>
      </c>
      <c r="AA305" s="5">
        <f t="shared" si="86"/>
        <v>4.7209753302145696</v>
      </c>
      <c r="AB305" s="5">
        <f t="shared" si="87"/>
        <v>-0.88331359426140565</v>
      </c>
      <c r="AC305" s="5">
        <f t="shared" si="88"/>
        <v>0.78024290580700317</v>
      </c>
      <c r="AD305" s="5">
        <f t="shared" si="89"/>
        <v>0.16527154904059643</v>
      </c>
      <c r="AE305" s="5">
        <f t="shared" si="90"/>
        <v>0.97034462992780446</v>
      </c>
      <c r="AG305">
        <v>304</v>
      </c>
    </row>
    <row r="306" spans="10:33" x14ac:dyDescent="0.3">
      <c r="J306">
        <v>65</v>
      </c>
      <c r="K306">
        <v>94</v>
      </c>
      <c r="L306" s="3">
        <v>10.6</v>
      </c>
      <c r="M306" s="5">
        <f t="shared" si="73"/>
        <v>14.124515496597098</v>
      </c>
      <c r="N306" s="5">
        <f t="shared" si="74"/>
        <v>17.390719429665317</v>
      </c>
      <c r="O306" s="5">
        <f t="shared" si="75"/>
        <v>16.588747230931194</v>
      </c>
      <c r="P306" s="5">
        <f t="shared" si="76"/>
        <v>6.7991202053211861</v>
      </c>
      <c r="Q306" s="5">
        <f t="shared" si="77"/>
        <v>0.80197219873412351</v>
      </c>
      <c r="R306" s="5">
        <f t="shared" si="79"/>
        <v>0.64315940754244449</v>
      </c>
      <c r="S306" s="5">
        <f t="shared" si="80"/>
        <v>9.4594504600623117E-2</v>
      </c>
      <c r="T306" s="5">
        <f t="shared" si="81"/>
        <v>0.61192081847890678</v>
      </c>
      <c r="U306" s="5">
        <v>0.24299133686551314</v>
      </c>
      <c r="V306" s="5">
        <f t="shared" si="82"/>
        <v>16.778828098185752</v>
      </c>
      <c r="W306" s="5">
        <f t="shared" si="78"/>
        <v>88.161096185302682</v>
      </c>
      <c r="X306" s="5">
        <f t="shared" si="83"/>
        <v>21.422542933722948</v>
      </c>
      <c r="Y306" s="5">
        <f t="shared" si="84"/>
        <v>17.673605776560269</v>
      </c>
      <c r="Z306" s="5">
        <f t="shared" si="85"/>
        <v>20.907441881599169</v>
      </c>
      <c r="AA306" s="5">
        <f t="shared" si="86"/>
        <v>6.9308729220521217</v>
      </c>
      <c r="AB306" s="5">
        <f t="shared" si="87"/>
        <v>0.51510105212377866</v>
      </c>
      <c r="AC306" s="5">
        <f t="shared" si="88"/>
        <v>0.26532909389902376</v>
      </c>
      <c r="AD306" s="5">
        <f t="shared" si="89"/>
        <v>3.8282204403837783E-2</v>
      </c>
      <c r="AE306" s="5">
        <f t="shared" si="90"/>
        <v>1.4245648092212417</v>
      </c>
      <c r="AG306">
        <v>305</v>
      </c>
    </row>
    <row r="307" spans="10:33" x14ac:dyDescent="0.3">
      <c r="J307">
        <v>72</v>
      </c>
      <c r="K307">
        <v>119</v>
      </c>
      <c r="L307" s="3">
        <v>7.7890410958904104</v>
      </c>
      <c r="M307" s="5">
        <f t="shared" si="73"/>
        <v>14.970562748477139</v>
      </c>
      <c r="N307" s="5">
        <f t="shared" si="74"/>
        <v>19.817424229271428</v>
      </c>
      <c r="O307" s="5">
        <f t="shared" si="75"/>
        <v>16.627067575960858</v>
      </c>
      <c r="P307" s="5">
        <f t="shared" si="76"/>
        <v>5.6435332348314526</v>
      </c>
      <c r="Q307" s="5">
        <f t="shared" si="77"/>
        <v>3.1903566533105696</v>
      </c>
      <c r="R307" s="5">
        <f t="shared" si="79"/>
        <v>10.178375575323019</v>
      </c>
      <c r="S307" s="5">
        <f t="shared" si="80"/>
        <v>1.803546670462197</v>
      </c>
      <c r="T307" s="5">
        <f t="shared" si="81"/>
        <v>0.50791799113483072</v>
      </c>
      <c r="U307" s="5">
        <v>-1.494044137254255</v>
      </c>
      <c r="V307" s="5">
        <f t="shared" si="82"/>
        <v>15.562286740507206</v>
      </c>
      <c r="W307" s="5">
        <f t="shared" si="78"/>
        <v>77.108478888948795</v>
      </c>
      <c r="X307" s="5">
        <f t="shared" si="83"/>
        <v>19.693030651511108</v>
      </c>
      <c r="Y307" s="5">
        <f t="shared" si="84"/>
        <v>18.858601205555164</v>
      </c>
      <c r="Z307" s="5">
        <f t="shared" si="85"/>
        <v>21.015808503408174</v>
      </c>
      <c r="AA307" s="5">
        <f t="shared" si="86"/>
        <v>5.7249522518961626</v>
      </c>
      <c r="AB307" s="5">
        <f t="shared" si="87"/>
        <v>-1.3227778518970652</v>
      </c>
      <c r="AC307" s="5">
        <f t="shared" si="88"/>
        <v>1.7497412454694141</v>
      </c>
      <c r="AD307" s="5">
        <f t="shared" si="89"/>
        <v>0.30563420767219185</v>
      </c>
      <c r="AE307" s="5">
        <f t="shared" si="90"/>
        <v>1.1767010597719112</v>
      </c>
      <c r="AG307">
        <v>306</v>
      </c>
    </row>
    <row r="308" spans="10:33" x14ac:dyDescent="0.3">
      <c r="J308">
        <v>65</v>
      </c>
      <c r="K308">
        <v>74</v>
      </c>
      <c r="L308" s="3">
        <v>2.8712328767123299</v>
      </c>
      <c r="M308" s="5">
        <f t="shared" si="73"/>
        <v>14.124515496597098</v>
      </c>
      <c r="N308" s="5">
        <f t="shared" si="74"/>
        <v>15.204650534085253</v>
      </c>
      <c r="O308" s="5">
        <f t="shared" si="75"/>
        <v>14.929124261908088</v>
      </c>
      <c r="P308" s="5">
        <f t="shared" si="76"/>
        <v>2.6167516696926794</v>
      </c>
      <c r="Q308" s="5">
        <f t="shared" si="77"/>
        <v>0.27552627217716541</v>
      </c>
      <c r="R308" s="5">
        <f t="shared" si="79"/>
        <v>7.591472665984543E-2</v>
      </c>
      <c r="S308" s="5">
        <f t="shared" si="80"/>
        <v>2.9011055018744337E-2</v>
      </c>
      <c r="T308" s="5">
        <f t="shared" si="81"/>
        <v>0.23550765027234113</v>
      </c>
      <c r="U308" s="5">
        <v>-1.1681773863421874</v>
      </c>
      <c r="V308" s="5">
        <f t="shared" si="82"/>
        <v>14.362217934143676</v>
      </c>
      <c r="W308" s="5">
        <f t="shared" si="78"/>
        <v>66.93054393110323</v>
      </c>
      <c r="X308" s="5">
        <f t="shared" si="83"/>
        <v>18.005558900879961</v>
      </c>
      <c r="Y308" s="5">
        <f t="shared" si="84"/>
        <v>17.673605776560269</v>
      </c>
      <c r="Z308" s="5">
        <f t="shared" si="85"/>
        <v>18.720594983806972</v>
      </c>
      <c r="AA308" s="5">
        <f t="shared" si="86"/>
        <v>2.6280820631288462</v>
      </c>
      <c r="AB308" s="5">
        <f t="shared" si="87"/>
        <v>-0.7150360829270106</v>
      </c>
      <c r="AC308" s="5">
        <f t="shared" si="88"/>
        <v>0.51127659988760277</v>
      </c>
      <c r="AD308" s="5">
        <f t="shared" si="89"/>
        <v>0.19454362063523453</v>
      </c>
      <c r="AE308" s="5">
        <f t="shared" si="90"/>
        <v>0.54017340456018781</v>
      </c>
      <c r="AG308">
        <v>307</v>
      </c>
    </row>
    <row r="309" spans="10:33" x14ac:dyDescent="0.3">
      <c r="J309">
        <v>49</v>
      </c>
      <c r="K309">
        <v>58</v>
      </c>
      <c r="L309" s="3">
        <v>1.93424657534247</v>
      </c>
      <c r="M309" s="5">
        <f t="shared" si="73"/>
        <v>12</v>
      </c>
      <c r="N309" s="5">
        <f t="shared" si="74"/>
        <v>13.231546211727817</v>
      </c>
      <c r="O309" s="5">
        <f t="shared" si="75"/>
        <v>12.75560792490244</v>
      </c>
      <c r="P309" s="5">
        <f t="shared" si="76"/>
        <v>1.8459588881832822</v>
      </c>
      <c r="Q309" s="5">
        <f t="shared" si="77"/>
        <v>0.47593828682537698</v>
      </c>
      <c r="R309" s="5">
        <f t="shared" si="79"/>
        <v>0.2265172528662748</v>
      </c>
      <c r="S309" s="5">
        <f t="shared" si="80"/>
        <v>0.12270980373198012</v>
      </c>
      <c r="T309" s="5">
        <f t="shared" si="81"/>
        <v>0.1661362999364954</v>
      </c>
      <c r="U309" s="5">
        <v>-0.24929771272240556</v>
      </c>
      <c r="V309" s="5">
        <f t="shared" si="82"/>
        <v>12.653994623702298</v>
      </c>
      <c r="W309" s="5">
        <f t="shared" si="78"/>
        <v>53.684889607873963</v>
      </c>
      <c r="X309" s="5">
        <f t="shared" si="83"/>
        <v>15.63772559631597</v>
      </c>
      <c r="Y309" s="5">
        <f t="shared" si="84"/>
        <v>14.742527023914628</v>
      </c>
      <c r="Z309" s="5">
        <f t="shared" si="85"/>
        <v>15.727984730989672</v>
      </c>
      <c r="AA309" s="5">
        <f t="shared" si="86"/>
        <v>1.8500116070075749</v>
      </c>
      <c r="AB309" s="5">
        <f t="shared" si="87"/>
        <v>-9.0259134673701169E-2</v>
      </c>
      <c r="AC309" s="5">
        <f t="shared" si="88"/>
        <v>8.1467113920453242E-3</v>
      </c>
      <c r="AD309" s="5">
        <f t="shared" si="89"/>
        <v>4.4036001510405478E-3</v>
      </c>
      <c r="AE309" s="5">
        <f t="shared" si="90"/>
        <v>0.38024956764226897</v>
      </c>
      <c r="AG309">
        <v>308</v>
      </c>
    </row>
    <row r="310" spans="10:33" x14ac:dyDescent="0.3">
      <c r="J310">
        <v>66</v>
      </c>
      <c r="K310">
        <v>70</v>
      </c>
      <c r="L310" s="3">
        <v>2.0931506849315098</v>
      </c>
      <c r="M310" s="5">
        <f t="shared" si="73"/>
        <v>14.248076809271922</v>
      </c>
      <c r="N310" s="5">
        <f t="shared" si="74"/>
        <v>14.733200530681511</v>
      </c>
      <c r="O310" s="5">
        <f t="shared" si="75"/>
        <v>14.833633315224269</v>
      </c>
      <c r="P310" s="5">
        <f t="shared" si="76"/>
        <v>1.9819498420027872</v>
      </c>
      <c r="Q310" s="5">
        <f t="shared" si="77"/>
        <v>-0.1004327845427575</v>
      </c>
      <c r="R310" s="5">
        <f t="shared" si="79"/>
        <v>1.0086744211011951E-2</v>
      </c>
      <c r="S310" s="5">
        <f t="shared" si="80"/>
        <v>5.0893034713830896E-3</v>
      </c>
      <c r="T310" s="5">
        <f t="shared" si="81"/>
        <v>0.17837548578025084</v>
      </c>
      <c r="U310" s="5">
        <v>-0.95236047524126888</v>
      </c>
      <c r="V310" s="5">
        <f t="shared" si="82"/>
        <v>14.431408419748085</v>
      </c>
      <c r="W310" s="5">
        <f t="shared" si="78"/>
        <v>67.49779566414206</v>
      </c>
      <c r="X310" s="5">
        <f t="shared" si="83"/>
        <v>18.102328976570121</v>
      </c>
      <c r="Y310" s="5">
        <f t="shared" si="84"/>
        <v>17.846063355846798</v>
      </c>
      <c r="Z310" s="5">
        <f t="shared" si="85"/>
        <v>18.606910714269443</v>
      </c>
      <c r="AA310" s="5">
        <f t="shared" si="86"/>
        <v>1.9870279989041364</v>
      </c>
      <c r="AB310" s="5">
        <f t="shared" si="87"/>
        <v>-0.50458173769932202</v>
      </c>
      <c r="AC310" s="5">
        <f t="shared" si="88"/>
        <v>0.25460273001966743</v>
      </c>
      <c r="AD310" s="5">
        <f t="shared" si="89"/>
        <v>0.12813243203421548</v>
      </c>
      <c r="AE310" s="5">
        <f t="shared" si="90"/>
        <v>0.40841178218255747</v>
      </c>
      <c r="AG310">
        <v>309</v>
      </c>
    </row>
    <row r="311" spans="10:33" x14ac:dyDescent="0.3">
      <c r="J311">
        <v>61</v>
      </c>
      <c r="K311">
        <v>79</v>
      </c>
      <c r="L311" s="3">
        <v>4.8986301369863003</v>
      </c>
      <c r="M311" s="5">
        <f t="shared" si="73"/>
        <v>13.620499351813308</v>
      </c>
      <c r="N311" s="5">
        <f t="shared" si="74"/>
        <v>15.776388834631177</v>
      </c>
      <c r="O311" s="5">
        <f t="shared" si="75"/>
        <v>15.037930218890907</v>
      </c>
      <c r="P311" s="5">
        <f t="shared" si="76"/>
        <v>4.0513250804270768</v>
      </c>
      <c r="Q311" s="5">
        <f t="shared" si="77"/>
        <v>0.73845861574027083</v>
      </c>
      <c r="R311" s="5">
        <f t="shared" si="79"/>
        <v>0.54532112716103698</v>
      </c>
      <c r="S311" s="5">
        <f t="shared" si="80"/>
        <v>0.13460315238478743</v>
      </c>
      <c r="T311" s="5">
        <f t="shared" si="81"/>
        <v>0.36461925723843691</v>
      </c>
      <c r="U311" s="5">
        <v>0.55214896113822065</v>
      </c>
      <c r="V311" s="5">
        <f t="shared" si="82"/>
        <v>15.371338252708632</v>
      </c>
      <c r="W311" s="5">
        <f t="shared" si="78"/>
        <v>75.440848172504545</v>
      </c>
      <c r="X311" s="5">
        <f t="shared" si="83"/>
        <v>19.423263994527392</v>
      </c>
      <c r="Y311" s="5">
        <f t="shared" si="84"/>
        <v>16.972334136834188</v>
      </c>
      <c r="Z311" s="5">
        <f t="shared" si="85"/>
        <v>18.824189604906209</v>
      </c>
      <c r="AA311" s="5">
        <f t="shared" si="86"/>
        <v>4.0866404779929981</v>
      </c>
      <c r="AB311" s="5">
        <f t="shared" si="87"/>
        <v>0.5990743896211832</v>
      </c>
      <c r="AC311" s="5">
        <f t="shared" si="88"/>
        <v>0.35889012429999323</v>
      </c>
      <c r="AD311" s="5">
        <f t="shared" si="89"/>
        <v>8.782033218548474E-2</v>
      </c>
      <c r="AE311" s="5">
        <f t="shared" si="90"/>
        <v>0.83996406778212729</v>
      </c>
      <c r="AG311">
        <v>310</v>
      </c>
    </row>
    <row r="312" spans="10:33" x14ac:dyDescent="0.3">
      <c r="J312">
        <v>146</v>
      </c>
      <c r="K312">
        <v>152</v>
      </c>
      <c r="L312" s="3">
        <v>1.77534246575342</v>
      </c>
      <c r="M312" s="5">
        <f t="shared" si="73"/>
        <v>22.166091947189145</v>
      </c>
      <c r="N312" s="5">
        <f t="shared" si="74"/>
        <v>22.657656011875904</v>
      </c>
      <c r="O312" s="5">
        <f t="shared" si="75"/>
        <v>21.977555397490693</v>
      </c>
      <c r="P312" s="5">
        <f t="shared" si="76"/>
        <v>1.7077329198015438</v>
      </c>
      <c r="Q312" s="5">
        <f t="shared" si="77"/>
        <v>0.68010061438521063</v>
      </c>
      <c r="R312" s="5">
        <f t="shared" si="79"/>
        <v>0.46253684568714099</v>
      </c>
      <c r="S312" s="5">
        <f t="shared" si="80"/>
        <v>0.27084846835469595</v>
      </c>
      <c r="T312" s="5">
        <f t="shared" si="81"/>
        <v>0.15369596278213893</v>
      </c>
      <c r="U312" s="5">
        <v>1.0260620402581786</v>
      </c>
      <c r="V312" s="5">
        <f t="shared" si="82"/>
        <v>22.379813546471151</v>
      </c>
      <c r="W312" s="5">
        <f t="shared" si="78"/>
        <v>148.59382714017457</v>
      </c>
      <c r="X312" s="5">
        <f t="shared" si="83"/>
        <v>29.603687224184934</v>
      </c>
      <c r="Y312" s="5">
        <f t="shared" si="84"/>
        <v>29.285481866494543</v>
      </c>
      <c r="Z312" s="5">
        <f t="shared" si="85"/>
        <v>28.985931068864428</v>
      </c>
      <c r="AA312" s="5">
        <f t="shared" si="86"/>
        <v>1.7108525462904696</v>
      </c>
      <c r="AB312" s="5">
        <f t="shared" si="87"/>
        <v>0.61775615532050665</v>
      </c>
      <c r="AC312" s="5">
        <f t="shared" si="88"/>
        <v>0.38162266743637396</v>
      </c>
      <c r="AD312" s="5">
        <f t="shared" si="89"/>
        <v>0.22305994064995349</v>
      </c>
      <c r="AE312" s="5">
        <f t="shared" si="90"/>
        <v>0.35164695105827104</v>
      </c>
      <c r="AG312">
        <v>311</v>
      </c>
    </row>
    <row r="313" spans="10:33" x14ac:dyDescent="0.3">
      <c r="J313">
        <v>55</v>
      </c>
      <c r="K313">
        <v>82</v>
      </c>
      <c r="L313" s="3">
        <v>3.7726027397260302</v>
      </c>
      <c r="M313" s="5">
        <f t="shared" si="73"/>
        <v>12.832396974191326</v>
      </c>
      <c r="N313" s="5">
        <f t="shared" si="74"/>
        <v>16.110770276274835</v>
      </c>
      <c r="O313" s="5">
        <f t="shared" si="75"/>
        <v>14.093449024603382</v>
      </c>
      <c r="P313" s="5">
        <f t="shared" si="76"/>
        <v>3.2915018603621613</v>
      </c>
      <c r="Q313" s="5">
        <f t="shared" si="77"/>
        <v>2.0173212516714525</v>
      </c>
      <c r="R313" s="5">
        <f t="shared" si="79"/>
        <v>4.0695850324452758</v>
      </c>
      <c r="S313" s="5">
        <f t="shared" si="80"/>
        <v>1.2363915334374147</v>
      </c>
      <c r="T313" s="5">
        <f t="shared" si="81"/>
        <v>0.29623516743259448</v>
      </c>
      <c r="U313" s="5">
        <v>2.252271856151502</v>
      </c>
      <c r="V313" s="5">
        <f t="shared" si="82"/>
        <v>15.319304065253981</v>
      </c>
      <c r="W313" s="5">
        <f t="shared" si="78"/>
        <v>74.989573326180761</v>
      </c>
      <c r="X313" s="5">
        <f t="shared" si="83"/>
        <v>19.349833281186143</v>
      </c>
      <c r="Y313" s="5">
        <f t="shared" si="84"/>
        <v>15.883045889200266</v>
      </c>
      <c r="Z313" s="5">
        <f t="shared" si="85"/>
        <v>17.530801200681193</v>
      </c>
      <c r="AA313" s="5">
        <f t="shared" si="86"/>
        <v>3.3123024530249241</v>
      </c>
      <c r="AB313" s="5">
        <f t="shared" si="87"/>
        <v>1.8190320805049502</v>
      </c>
      <c r="AC313" s="5">
        <f t="shared" si="88"/>
        <v>3.3088777099061679</v>
      </c>
      <c r="AD313" s="5">
        <f t="shared" si="89"/>
        <v>0.99896605362362711</v>
      </c>
      <c r="AE313" s="5">
        <f t="shared" si="90"/>
        <v>0.68080739109546429</v>
      </c>
      <c r="AG313">
        <v>312</v>
      </c>
    </row>
    <row r="314" spans="10:33" x14ac:dyDescent="0.3">
      <c r="J314">
        <v>88</v>
      </c>
      <c r="K314">
        <v>124</v>
      </c>
      <c r="L314" s="3">
        <v>5.7835616438356201</v>
      </c>
      <c r="M314" s="5">
        <f t="shared" si="73"/>
        <v>16.761663039293719</v>
      </c>
      <c r="N314" s="5">
        <f t="shared" si="74"/>
        <v>20.271057451320086</v>
      </c>
      <c r="O314" s="5">
        <f t="shared" si="75"/>
        <v>17.592949872524375</v>
      </c>
      <c r="P314" s="5">
        <f t="shared" si="76"/>
        <v>4.5898230042416204</v>
      </c>
      <c r="Q314" s="5">
        <f t="shared" si="77"/>
        <v>2.6781075787957107</v>
      </c>
      <c r="R314" s="5">
        <f t="shared" si="79"/>
        <v>7.1722602036030239</v>
      </c>
      <c r="S314" s="5">
        <f t="shared" si="80"/>
        <v>1.562644179737406</v>
      </c>
      <c r="T314" s="5">
        <f t="shared" si="81"/>
        <v>0.41308407038174583</v>
      </c>
      <c r="U314" s="5">
        <v>-0.2579743132227692</v>
      </c>
      <c r="V314" s="5">
        <f t="shared" si="82"/>
        <v>17.427145610934314</v>
      </c>
      <c r="W314" s="5">
        <f t="shared" si="78"/>
        <v>94.353496647111101</v>
      </c>
      <c r="X314" s="5">
        <f t="shared" si="83"/>
        <v>22.351633289016615</v>
      </c>
      <c r="Y314" s="5">
        <f t="shared" si="84"/>
        <v>21.398012712279623</v>
      </c>
      <c r="Z314" s="5">
        <f t="shared" si="85"/>
        <v>22.450899457147166</v>
      </c>
      <c r="AA314" s="5">
        <f t="shared" si="86"/>
        <v>4.6381668447097963</v>
      </c>
      <c r="AB314" s="5">
        <f t="shared" si="87"/>
        <v>-9.9266168130551335E-2</v>
      </c>
      <c r="AC314" s="5">
        <f t="shared" si="88"/>
        <v>9.8537721353228851E-3</v>
      </c>
      <c r="AD314" s="5">
        <f t="shared" si="89"/>
        <v>2.1244971268254199E-3</v>
      </c>
      <c r="AE314" s="5">
        <f t="shared" si="90"/>
        <v>0.95332425519554354</v>
      </c>
      <c r="AG314">
        <v>313</v>
      </c>
    </row>
    <row r="315" spans="10:33" x14ac:dyDescent="0.3">
      <c r="J315">
        <v>57</v>
      </c>
      <c r="K315">
        <v>93</v>
      </c>
      <c r="L315" s="3">
        <v>7.7315068493150703</v>
      </c>
      <c r="M315" s="5">
        <f t="shared" si="73"/>
        <v>13.0996688705415</v>
      </c>
      <c r="N315" s="5">
        <f t="shared" si="74"/>
        <v>17.28730152198591</v>
      </c>
      <c r="O315" s="5">
        <f t="shared" si="75"/>
        <v>15.358697939559111</v>
      </c>
      <c r="P315" s="5">
        <f t="shared" si="76"/>
        <v>5.6162264114321161</v>
      </c>
      <c r="Q315" s="5">
        <f t="shared" si="77"/>
        <v>1.9286035824267991</v>
      </c>
      <c r="R315" s="5">
        <f t="shared" si="79"/>
        <v>3.7195117781494833</v>
      </c>
      <c r="S315" s="5">
        <f t="shared" si="80"/>
        <v>0.66227952822169467</v>
      </c>
      <c r="T315" s="5">
        <f t="shared" si="81"/>
        <v>0.50546037702889046</v>
      </c>
      <c r="U315" s="5">
        <v>-0.77393695187312472</v>
      </c>
      <c r="V315" s="5">
        <f t="shared" si="82"/>
        <v>14.808461762392081</v>
      </c>
      <c r="W315" s="5">
        <f t="shared" si="78"/>
        <v>70.631096704449178</v>
      </c>
      <c r="X315" s="5">
        <f t="shared" si="83"/>
        <v>18.630813468243772</v>
      </c>
      <c r="Y315" s="5">
        <f t="shared" si="84"/>
        <v>16.251450120949276</v>
      </c>
      <c r="Z315" s="5">
        <f t="shared" si="85"/>
        <v>19.215286794143079</v>
      </c>
      <c r="AA315" s="5">
        <f t="shared" si="86"/>
        <v>5.6966478735443982</v>
      </c>
      <c r="AB315" s="5">
        <f t="shared" si="87"/>
        <v>-0.58447332589930667</v>
      </c>
      <c r="AC315" s="5">
        <f t="shared" si="88"/>
        <v>0.34160906868779717</v>
      </c>
      <c r="AD315" s="5">
        <f t="shared" si="89"/>
        <v>5.9966681506549109E-2</v>
      </c>
      <c r="AE315" s="5">
        <f t="shared" si="90"/>
        <v>1.1708834056610538</v>
      </c>
      <c r="AG315">
        <v>314</v>
      </c>
    </row>
    <row r="316" spans="10:33" x14ac:dyDescent="0.3">
      <c r="J316">
        <v>77</v>
      </c>
      <c r="K316">
        <v>86</v>
      </c>
      <c r="L316" s="3">
        <v>4.8958904109589003</v>
      </c>
      <c r="M316" s="5">
        <f t="shared" si="73"/>
        <v>15.549928774784245</v>
      </c>
      <c r="N316" s="5">
        <f t="shared" si="74"/>
        <v>16.547236990991408</v>
      </c>
      <c r="O316" s="5">
        <f t="shared" si="75"/>
        <v>16.538182453587314</v>
      </c>
      <c r="P316" s="5">
        <f t="shared" si="76"/>
        <v>4.0495808393724406</v>
      </c>
      <c r="Q316" s="5">
        <f t="shared" si="77"/>
        <v>9.0545374040935656E-3</v>
      </c>
      <c r="R316" s="5">
        <f t="shared" si="79"/>
        <v>8.198464760212944E-5</v>
      </c>
      <c r="S316" s="5">
        <f t="shared" si="80"/>
        <v>2.0245218172958988E-5</v>
      </c>
      <c r="T316" s="5">
        <f t="shared" si="81"/>
        <v>0.36446227554351962</v>
      </c>
      <c r="U316" s="5">
        <v>-0.4454681010424586</v>
      </c>
      <c r="V316" s="5">
        <f t="shared" si="82"/>
        <v>16.269250193385496</v>
      </c>
      <c r="W316" s="5">
        <f t="shared" si="78"/>
        <v>83.441375657128987</v>
      </c>
      <c r="X316" s="5">
        <f t="shared" si="83"/>
        <v>20.695850573800353</v>
      </c>
      <c r="Y316" s="5">
        <f t="shared" si="84"/>
        <v>19.675557451918376</v>
      </c>
      <c r="Z316" s="5">
        <f t="shared" si="85"/>
        <v>20.951740415657511</v>
      </c>
      <c r="AA316" s="5">
        <f t="shared" si="86"/>
        <v>4.0848578888453586</v>
      </c>
      <c r="AB316" s="5">
        <f t="shared" si="87"/>
        <v>-0.25588984185715802</v>
      </c>
      <c r="AC316" s="5">
        <f t="shared" si="88"/>
        <v>6.5479611165681337E-2</v>
      </c>
      <c r="AD316" s="5">
        <f t="shared" si="89"/>
        <v>1.6029838233660082E-2</v>
      </c>
      <c r="AE316" s="5">
        <f t="shared" si="90"/>
        <v>0.8395976761605255</v>
      </c>
      <c r="AG316">
        <v>315</v>
      </c>
    </row>
    <row r="317" spans="10:33" x14ac:dyDescent="0.3">
      <c r="J317">
        <v>105</v>
      </c>
      <c r="K317">
        <v>116</v>
      </c>
      <c r="L317" s="3">
        <v>1.7616438356164399</v>
      </c>
      <c r="M317" s="5">
        <f t="shared" si="73"/>
        <v>18.493901531919196</v>
      </c>
      <c r="N317" s="5">
        <f t="shared" si="74"/>
        <v>19.540659228538015</v>
      </c>
      <c r="O317" s="5">
        <f t="shared" si="75"/>
        <v>18.624025791894947</v>
      </c>
      <c r="P317" s="5">
        <f t="shared" si="76"/>
        <v>1.6957110548271144</v>
      </c>
      <c r="Q317" s="5">
        <f t="shared" si="77"/>
        <v>0.91663343664306751</v>
      </c>
      <c r="R317" s="5">
        <f t="shared" si="79"/>
        <v>0.8402168571720805</v>
      </c>
      <c r="S317" s="5">
        <f t="shared" si="80"/>
        <v>0.49549529961503053</v>
      </c>
      <c r="T317" s="5">
        <f t="shared" si="81"/>
        <v>0.15261399493444028</v>
      </c>
      <c r="U317" s="5">
        <v>0.72386278556794981</v>
      </c>
      <c r="V317" s="5">
        <f t="shared" si="82"/>
        <v>18.906808878273893</v>
      </c>
      <c r="W317" s="5">
        <f t="shared" si="78"/>
        <v>109.27366436816801</v>
      </c>
      <c r="X317" s="5">
        <f t="shared" si="83"/>
        <v>24.490463044711085</v>
      </c>
      <c r="Y317" s="5">
        <f t="shared" si="84"/>
        <v>23.891105853305952</v>
      </c>
      <c r="Z317" s="5">
        <f t="shared" si="85"/>
        <v>24.038358087340683</v>
      </c>
      <c r="AA317" s="5">
        <f t="shared" si="86"/>
        <v>1.6987546703051584</v>
      </c>
      <c r="AB317" s="5">
        <f t="shared" si="87"/>
        <v>0.45210495737040191</v>
      </c>
      <c r="AC317" s="5">
        <f t="shared" si="88"/>
        <v>0.20439889247889292</v>
      </c>
      <c r="AD317" s="5">
        <f t="shared" si="89"/>
        <v>0.12032278471509686</v>
      </c>
      <c r="AE317" s="5">
        <f t="shared" si="90"/>
        <v>0.34916036551719687</v>
      </c>
      <c r="AG317">
        <v>316</v>
      </c>
    </row>
    <row r="318" spans="10:33" x14ac:dyDescent="0.3">
      <c r="J318">
        <v>82</v>
      </c>
      <c r="K318">
        <v>85</v>
      </c>
      <c r="L318" s="3">
        <v>0.79726027397260302</v>
      </c>
      <c r="M318" s="5">
        <f t="shared" si="73"/>
        <v>16.110770276274835</v>
      </c>
      <c r="N318" s="5">
        <f t="shared" si="74"/>
        <v>16.439088914585774</v>
      </c>
      <c r="O318" s="5">
        <f t="shared" si="75"/>
        <v>16.266608695064928</v>
      </c>
      <c r="P318" s="5">
        <f t="shared" si="76"/>
        <v>0.80546570438882914</v>
      </c>
      <c r="Q318" s="5">
        <f t="shared" si="77"/>
        <v>0.17248021952084613</v>
      </c>
      <c r="R318" s="5">
        <f t="shared" si="79"/>
        <v>2.9749426125959273E-2</v>
      </c>
      <c r="S318" s="5">
        <f t="shared" si="80"/>
        <v>3.6934441732106429E-2</v>
      </c>
      <c r="T318" s="5">
        <f t="shared" si="81"/>
        <v>7.2491913394994625E-2</v>
      </c>
      <c r="U318" s="5">
        <v>-0.89897690700570843</v>
      </c>
      <c r="V318" s="5">
        <f t="shared" si="82"/>
        <v>16.024565254780128</v>
      </c>
      <c r="W318" s="5">
        <f t="shared" si="78"/>
        <v>81.221238155956755</v>
      </c>
      <c r="X318" s="5">
        <f t="shared" si="83"/>
        <v>20.348054836021944</v>
      </c>
      <c r="Y318" s="5">
        <f t="shared" si="84"/>
        <v>20.470501491325908</v>
      </c>
      <c r="Z318" s="5">
        <f t="shared" si="85"/>
        <v>20.669307088353488</v>
      </c>
      <c r="AA318" s="5">
        <f t="shared" si="86"/>
        <v>0.80507483509866096</v>
      </c>
      <c r="AB318" s="5">
        <f t="shared" si="87"/>
        <v>-0.32125225233154353</v>
      </c>
      <c r="AC318" s="5">
        <f t="shared" si="88"/>
        <v>0.10320300962808972</v>
      </c>
      <c r="AD318" s="5">
        <f t="shared" si="89"/>
        <v>0.12819057947009649</v>
      </c>
      <c r="AE318" s="5">
        <f t="shared" si="90"/>
        <v>0.16547429043491582</v>
      </c>
      <c r="AG318">
        <v>317</v>
      </c>
    </row>
    <row r="319" spans="10:33" x14ac:dyDescent="0.3">
      <c r="J319">
        <v>84</v>
      </c>
      <c r="K319">
        <v>94</v>
      </c>
      <c r="L319" s="3">
        <v>1.83835616438356</v>
      </c>
      <c r="M319" s="5">
        <f t="shared" si="73"/>
        <v>16.330302779823359</v>
      </c>
      <c r="N319" s="5">
        <f t="shared" si="74"/>
        <v>17.390719429665317</v>
      </c>
      <c r="O319" s="5">
        <f t="shared" si="75"/>
        <v>16.660524317361194</v>
      </c>
      <c r="P319" s="5">
        <f t="shared" si="76"/>
        <v>1.7628164193359752</v>
      </c>
      <c r="Q319" s="5">
        <f t="shared" si="77"/>
        <v>0.73019511230412348</v>
      </c>
      <c r="R319" s="5">
        <f t="shared" si="79"/>
        <v>0.53318490203283153</v>
      </c>
      <c r="S319" s="5">
        <f t="shared" si="80"/>
        <v>0.3024619558704098</v>
      </c>
      <c r="T319" s="5">
        <f t="shared" si="81"/>
        <v>0.15865347774023777</v>
      </c>
      <c r="U319" s="5">
        <v>1.0969058446793452</v>
      </c>
      <c r="V319" s="5">
        <f t="shared" si="82"/>
        <v>17.097436494207823</v>
      </c>
      <c r="W319" s="5">
        <f t="shared" si="78"/>
        <v>91.178020162575194</v>
      </c>
      <c r="X319" s="5">
        <f t="shared" si="83"/>
        <v>21.878505646577349</v>
      </c>
      <c r="Y319" s="5">
        <f t="shared" si="84"/>
        <v>20.782747097403661</v>
      </c>
      <c r="Z319" s="5">
        <f t="shared" si="85"/>
        <v>21.20297348064917</v>
      </c>
      <c r="AA319" s="5">
        <f t="shared" si="86"/>
        <v>1.7662948116008799</v>
      </c>
      <c r="AB319" s="5">
        <f t="shared" si="87"/>
        <v>0.67553216592817833</v>
      </c>
      <c r="AC319" s="5">
        <f t="shared" si="88"/>
        <v>0.45634370720361583</v>
      </c>
      <c r="AD319" s="5">
        <f t="shared" si="89"/>
        <v>0.25836213989102369</v>
      </c>
      <c r="AE319" s="5">
        <f t="shared" si="90"/>
        <v>0.36304249978539055</v>
      </c>
      <c r="AG319">
        <v>318</v>
      </c>
    </row>
    <row r="320" spans="10:33" x14ac:dyDescent="0.3">
      <c r="J320">
        <v>74</v>
      </c>
      <c r="K320">
        <v>87</v>
      </c>
      <c r="L320" s="3">
        <v>4.8931506849315101</v>
      </c>
      <c r="M320" s="5">
        <f t="shared" si="73"/>
        <v>15.204650534085253</v>
      </c>
      <c r="N320" s="5">
        <f t="shared" si="74"/>
        <v>16.654758106177631</v>
      </c>
      <c r="O320" s="5">
        <f t="shared" si="75"/>
        <v>16.26905792633708</v>
      </c>
      <c r="P320" s="5">
        <f t="shared" si="76"/>
        <v>4.047836108014006</v>
      </c>
      <c r="Q320" s="5">
        <f t="shared" si="77"/>
        <v>0.38570017984055127</v>
      </c>
      <c r="R320" s="5">
        <f t="shared" si="79"/>
        <v>0.14876462872903359</v>
      </c>
      <c r="S320" s="5">
        <f t="shared" si="80"/>
        <v>3.6751643287757055E-2</v>
      </c>
      <c r="T320" s="5">
        <f t="shared" si="81"/>
        <v>0.36430524972126055</v>
      </c>
      <c r="U320" s="5">
        <v>1.3461143867939904</v>
      </c>
      <c r="V320" s="5">
        <f t="shared" si="82"/>
        <v>17.081541670674653</v>
      </c>
      <c r="W320" s="5">
        <f t="shared" si="78"/>
        <v>91.02630813242331</v>
      </c>
      <c r="X320" s="5">
        <f t="shared" si="83"/>
        <v>21.855729525945726</v>
      </c>
      <c r="Y320" s="5">
        <f t="shared" si="84"/>
        <v>19.188158314464165</v>
      </c>
      <c r="Z320" s="5">
        <f t="shared" si="85"/>
        <v>20.567287847074596</v>
      </c>
      <c r="AA320" s="5">
        <f t="shared" si="86"/>
        <v>4.0830748227288458</v>
      </c>
      <c r="AB320" s="5">
        <f t="shared" si="87"/>
        <v>1.2884416788711306</v>
      </c>
      <c r="AC320" s="5">
        <f t="shared" si="88"/>
        <v>1.6600819598522576</v>
      </c>
      <c r="AD320" s="5">
        <f t="shared" si="89"/>
        <v>0.40657642387821175</v>
      </c>
      <c r="AE320" s="5">
        <f t="shared" si="90"/>
        <v>0.83923118650321016</v>
      </c>
      <c r="AG320">
        <v>319</v>
      </c>
    </row>
    <row r="321" spans="10:33" x14ac:dyDescent="0.3">
      <c r="J321">
        <v>75</v>
      </c>
      <c r="K321">
        <v>88</v>
      </c>
      <c r="L321" s="3">
        <v>2.7369863013698601</v>
      </c>
      <c r="M321" s="5">
        <f t="shared" si="73"/>
        <v>15.320508075688775</v>
      </c>
      <c r="N321" s="5">
        <f t="shared" si="74"/>
        <v>16.761663039293719</v>
      </c>
      <c r="O321" s="5">
        <f t="shared" si="75"/>
        <v>15.93342754189127</v>
      </c>
      <c r="P321" s="5">
        <f t="shared" si="76"/>
        <v>2.5108112432513128</v>
      </c>
      <c r="Q321" s="5">
        <f t="shared" si="77"/>
        <v>0.82823549740244928</v>
      </c>
      <c r="R321" s="5">
        <f t="shared" si="79"/>
        <v>0.68597403915748256</v>
      </c>
      <c r="S321" s="5">
        <f t="shared" si="80"/>
        <v>0.27320812785161719</v>
      </c>
      <c r="T321" s="5">
        <f t="shared" si="81"/>
        <v>0.22597301189261815</v>
      </c>
      <c r="U321" s="5">
        <v>-1.8898478880154159</v>
      </c>
      <c r="V321" s="5">
        <f t="shared" si="82"/>
        <v>15.035057757057809</v>
      </c>
      <c r="W321" s="5">
        <f t="shared" si="78"/>
        <v>72.548298196573839</v>
      </c>
      <c r="X321" s="5">
        <f t="shared" si="83"/>
        <v>18.949327663980498</v>
      </c>
      <c r="Y321" s="5">
        <f t="shared" si="84"/>
        <v>19.351531985158601</v>
      </c>
      <c r="Z321" s="5">
        <f t="shared" si="85"/>
        <v>20.142878771709121</v>
      </c>
      <c r="AA321" s="5">
        <f t="shared" si="86"/>
        <v>2.5209254840675248</v>
      </c>
      <c r="AB321" s="5">
        <f t="shared" si="87"/>
        <v>-1.1935511077286236</v>
      </c>
      <c r="AC321" s="5">
        <f t="shared" si="88"/>
        <v>1.4245642467602244</v>
      </c>
      <c r="AD321" s="5">
        <f t="shared" si="89"/>
        <v>0.56509573795957013</v>
      </c>
      <c r="AE321" s="5">
        <f t="shared" si="90"/>
        <v>0.51814854660591814</v>
      </c>
      <c r="AG321">
        <v>320</v>
      </c>
    </row>
    <row r="322" spans="10:33" x14ac:dyDescent="0.3">
      <c r="AG322">
        <v>321</v>
      </c>
    </row>
    <row r="323" spans="10:33" x14ac:dyDescent="0.3">
      <c r="AG323">
        <v>322</v>
      </c>
    </row>
    <row r="324" spans="10:33" x14ac:dyDescent="0.3">
      <c r="AG324">
        <v>323</v>
      </c>
    </row>
    <row r="325" spans="10:33" x14ac:dyDescent="0.3">
      <c r="AG325">
        <v>324</v>
      </c>
    </row>
    <row r="326" spans="10:33" x14ac:dyDescent="0.3">
      <c r="AG326">
        <v>325</v>
      </c>
    </row>
    <row r="327" spans="10:33" x14ac:dyDescent="0.3">
      <c r="AG327">
        <v>326</v>
      </c>
    </row>
    <row r="328" spans="10:33" x14ac:dyDescent="0.3">
      <c r="AG328">
        <v>327</v>
      </c>
    </row>
    <row r="329" spans="10:33" x14ac:dyDescent="0.3">
      <c r="AG329">
        <v>328</v>
      </c>
    </row>
    <row r="330" spans="10:33" x14ac:dyDescent="0.3">
      <c r="AG330">
        <v>329</v>
      </c>
    </row>
    <row r="331" spans="10:33" x14ac:dyDescent="0.3">
      <c r="AG331">
        <v>330</v>
      </c>
    </row>
    <row r="332" spans="10:33" x14ac:dyDescent="0.3">
      <c r="AG332">
        <v>331</v>
      </c>
    </row>
    <row r="333" spans="10:33" x14ac:dyDescent="0.3">
      <c r="AG333">
        <v>332</v>
      </c>
    </row>
    <row r="334" spans="10:33" x14ac:dyDescent="0.3">
      <c r="AG334">
        <v>333</v>
      </c>
    </row>
    <row r="335" spans="10:33" x14ac:dyDescent="0.3">
      <c r="AG335">
        <v>334</v>
      </c>
    </row>
    <row r="336" spans="10:33" x14ac:dyDescent="0.3">
      <c r="AG336">
        <v>335</v>
      </c>
    </row>
    <row r="337" spans="33:33" x14ac:dyDescent="0.3">
      <c r="AG337">
        <v>336</v>
      </c>
    </row>
    <row r="338" spans="33:33" x14ac:dyDescent="0.3">
      <c r="AG338">
        <v>337</v>
      </c>
    </row>
    <row r="339" spans="33:33" x14ac:dyDescent="0.3">
      <c r="AG339">
        <v>338</v>
      </c>
    </row>
    <row r="340" spans="33:33" x14ac:dyDescent="0.3">
      <c r="AG340">
        <v>339</v>
      </c>
    </row>
    <row r="341" spans="33:33" x14ac:dyDescent="0.3">
      <c r="AG341">
        <v>340</v>
      </c>
    </row>
    <row r="342" spans="33:33" x14ac:dyDescent="0.3">
      <c r="AG342">
        <v>341</v>
      </c>
    </row>
    <row r="343" spans="33:33" x14ac:dyDescent="0.3">
      <c r="AG343">
        <v>342</v>
      </c>
    </row>
    <row r="344" spans="33:33" x14ac:dyDescent="0.3">
      <c r="AG344">
        <v>343</v>
      </c>
    </row>
    <row r="345" spans="33:33" x14ac:dyDescent="0.3">
      <c r="AG345">
        <v>344</v>
      </c>
    </row>
    <row r="346" spans="33:33" x14ac:dyDescent="0.3">
      <c r="AG346">
        <v>345</v>
      </c>
    </row>
    <row r="347" spans="33:33" x14ac:dyDescent="0.3">
      <c r="AG347">
        <v>346</v>
      </c>
    </row>
    <row r="348" spans="33:33" x14ac:dyDescent="0.3">
      <c r="AG348">
        <v>347</v>
      </c>
    </row>
    <row r="349" spans="33:33" x14ac:dyDescent="0.3">
      <c r="AG349">
        <v>348</v>
      </c>
    </row>
    <row r="350" spans="33:33" x14ac:dyDescent="0.3">
      <c r="AG350">
        <v>349</v>
      </c>
    </row>
    <row r="351" spans="33:33" x14ac:dyDescent="0.3">
      <c r="AG351">
        <v>350</v>
      </c>
    </row>
    <row r="352" spans="33:33" x14ac:dyDescent="0.3">
      <c r="AG352">
        <v>351</v>
      </c>
    </row>
    <row r="353" spans="33:33" x14ac:dyDescent="0.3">
      <c r="AG353">
        <v>352</v>
      </c>
    </row>
    <row r="354" spans="33:33" x14ac:dyDescent="0.3">
      <c r="AG354">
        <v>353</v>
      </c>
    </row>
    <row r="355" spans="33:33" x14ac:dyDescent="0.3">
      <c r="AG355">
        <v>354</v>
      </c>
    </row>
    <row r="356" spans="33:33" x14ac:dyDescent="0.3">
      <c r="AG356">
        <v>355</v>
      </c>
    </row>
    <row r="357" spans="33:33" x14ac:dyDescent="0.3">
      <c r="AG357">
        <v>356</v>
      </c>
    </row>
    <row r="358" spans="33:33" x14ac:dyDescent="0.3">
      <c r="AG358">
        <v>357</v>
      </c>
    </row>
    <row r="359" spans="33:33" x14ac:dyDescent="0.3">
      <c r="AG359">
        <v>358</v>
      </c>
    </row>
    <row r="360" spans="33:33" x14ac:dyDescent="0.3">
      <c r="AG360">
        <v>359</v>
      </c>
    </row>
    <row r="361" spans="33:33" x14ac:dyDescent="0.3">
      <c r="AG361">
        <v>360</v>
      </c>
    </row>
    <row r="362" spans="33:33" x14ac:dyDescent="0.3">
      <c r="AG362">
        <v>361</v>
      </c>
    </row>
    <row r="363" spans="33:33" x14ac:dyDescent="0.3">
      <c r="AG363">
        <v>362</v>
      </c>
    </row>
    <row r="364" spans="33:33" x14ac:dyDescent="0.3">
      <c r="AG364">
        <v>363</v>
      </c>
    </row>
    <row r="365" spans="33:33" x14ac:dyDescent="0.3">
      <c r="AG365">
        <v>364</v>
      </c>
    </row>
    <row r="366" spans="33:33" x14ac:dyDescent="0.3">
      <c r="AG366">
        <v>365</v>
      </c>
    </row>
    <row r="367" spans="33:33" x14ac:dyDescent="0.3">
      <c r="AG367">
        <v>366</v>
      </c>
    </row>
    <row r="368" spans="33:33" x14ac:dyDescent="0.3">
      <c r="AG368">
        <v>367</v>
      </c>
    </row>
    <row r="369" spans="33:33" x14ac:dyDescent="0.3">
      <c r="AG369">
        <v>368</v>
      </c>
    </row>
    <row r="370" spans="33:33" x14ac:dyDescent="0.3">
      <c r="AG370">
        <v>369</v>
      </c>
    </row>
    <row r="371" spans="33:33" x14ac:dyDescent="0.3">
      <c r="AG371">
        <v>370</v>
      </c>
    </row>
    <row r="372" spans="33:33" x14ac:dyDescent="0.3">
      <c r="AG372">
        <v>371</v>
      </c>
    </row>
    <row r="373" spans="33:33" x14ac:dyDescent="0.3">
      <c r="AG373">
        <v>372</v>
      </c>
    </row>
    <row r="374" spans="33:33" x14ac:dyDescent="0.3">
      <c r="AG374">
        <v>373</v>
      </c>
    </row>
    <row r="375" spans="33:33" x14ac:dyDescent="0.3">
      <c r="AG375">
        <v>374</v>
      </c>
    </row>
    <row r="376" spans="33:33" x14ac:dyDescent="0.3">
      <c r="AG376">
        <v>375</v>
      </c>
    </row>
    <row r="377" spans="33:33" x14ac:dyDescent="0.3">
      <c r="AG377">
        <v>376</v>
      </c>
    </row>
    <row r="378" spans="33:33" x14ac:dyDescent="0.3">
      <c r="AG378">
        <v>377</v>
      </c>
    </row>
    <row r="379" spans="33:33" x14ac:dyDescent="0.3">
      <c r="AG379">
        <v>378</v>
      </c>
    </row>
    <row r="380" spans="33:33" x14ac:dyDescent="0.3">
      <c r="AG380">
        <v>379</v>
      </c>
    </row>
    <row r="381" spans="33:33" x14ac:dyDescent="0.3">
      <c r="AG381">
        <v>380</v>
      </c>
    </row>
    <row r="382" spans="33:33" x14ac:dyDescent="0.3">
      <c r="AG382">
        <v>381</v>
      </c>
    </row>
    <row r="383" spans="33:33" x14ac:dyDescent="0.3">
      <c r="AG383">
        <v>382</v>
      </c>
    </row>
    <row r="384" spans="33:33" x14ac:dyDescent="0.3">
      <c r="AG384">
        <v>383</v>
      </c>
    </row>
    <row r="385" spans="33:33" x14ac:dyDescent="0.3">
      <c r="AG385">
        <v>384</v>
      </c>
    </row>
    <row r="386" spans="33:33" x14ac:dyDescent="0.3">
      <c r="AG386">
        <v>385</v>
      </c>
    </row>
    <row r="387" spans="33:33" x14ac:dyDescent="0.3">
      <c r="AG387">
        <v>386</v>
      </c>
    </row>
    <row r="388" spans="33:33" x14ac:dyDescent="0.3">
      <c r="AG388">
        <v>387</v>
      </c>
    </row>
    <row r="389" spans="33:33" x14ac:dyDescent="0.3">
      <c r="AG389">
        <v>388</v>
      </c>
    </row>
    <row r="390" spans="33:33" x14ac:dyDescent="0.3">
      <c r="AG390">
        <v>389</v>
      </c>
    </row>
    <row r="391" spans="33:33" x14ac:dyDescent="0.3">
      <c r="AG391">
        <v>390</v>
      </c>
    </row>
    <row r="392" spans="33:33" x14ac:dyDescent="0.3">
      <c r="AG392">
        <v>391</v>
      </c>
    </row>
    <row r="393" spans="33:33" x14ac:dyDescent="0.3">
      <c r="AG393">
        <v>392</v>
      </c>
    </row>
    <row r="394" spans="33:33" x14ac:dyDescent="0.3">
      <c r="AG394">
        <v>393</v>
      </c>
    </row>
    <row r="395" spans="33:33" x14ac:dyDescent="0.3">
      <c r="AG395">
        <v>394</v>
      </c>
    </row>
    <row r="396" spans="33:33" x14ac:dyDescent="0.3">
      <c r="AG396">
        <v>395</v>
      </c>
    </row>
    <row r="397" spans="33:33" x14ac:dyDescent="0.3">
      <c r="AG397">
        <v>396</v>
      </c>
    </row>
    <row r="398" spans="33:33" x14ac:dyDescent="0.3">
      <c r="AG398">
        <v>397</v>
      </c>
    </row>
    <row r="399" spans="33:33" x14ac:dyDescent="0.3">
      <c r="AG399">
        <v>398</v>
      </c>
    </row>
    <row r="400" spans="33:33" x14ac:dyDescent="0.3">
      <c r="AG400">
        <v>399</v>
      </c>
    </row>
    <row r="401" spans="33:33" x14ac:dyDescent="0.3">
      <c r="AG401">
        <v>400</v>
      </c>
    </row>
    <row r="402" spans="33:33" x14ac:dyDescent="0.3">
      <c r="AG402">
        <v>401</v>
      </c>
    </row>
    <row r="403" spans="33:33" x14ac:dyDescent="0.3">
      <c r="AG403">
        <v>402</v>
      </c>
    </row>
    <row r="404" spans="33:33" x14ac:dyDescent="0.3">
      <c r="AG404">
        <v>403</v>
      </c>
    </row>
    <row r="405" spans="33:33" x14ac:dyDescent="0.3">
      <c r="AG405">
        <v>404</v>
      </c>
    </row>
    <row r="406" spans="33:33" x14ac:dyDescent="0.3">
      <c r="AG406">
        <v>405</v>
      </c>
    </row>
    <row r="407" spans="33:33" x14ac:dyDescent="0.3">
      <c r="AG407">
        <v>406</v>
      </c>
    </row>
    <row r="408" spans="33:33" x14ac:dyDescent="0.3">
      <c r="AG408">
        <v>407</v>
      </c>
    </row>
    <row r="409" spans="33:33" x14ac:dyDescent="0.3">
      <c r="AG409">
        <v>408</v>
      </c>
    </row>
    <row r="410" spans="33:33" x14ac:dyDescent="0.3">
      <c r="AG410">
        <v>409</v>
      </c>
    </row>
    <row r="411" spans="33:33" x14ac:dyDescent="0.3">
      <c r="AG411">
        <v>410</v>
      </c>
    </row>
    <row r="412" spans="33:33" x14ac:dyDescent="0.3">
      <c r="AG412">
        <v>411</v>
      </c>
    </row>
    <row r="413" spans="33:33" x14ac:dyDescent="0.3">
      <c r="AG413">
        <v>412</v>
      </c>
    </row>
    <row r="414" spans="33:33" x14ac:dyDescent="0.3">
      <c r="AG414">
        <v>413</v>
      </c>
    </row>
    <row r="415" spans="33:33" x14ac:dyDescent="0.3">
      <c r="AG415">
        <v>414</v>
      </c>
    </row>
    <row r="416" spans="33:33" x14ac:dyDescent="0.3">
      <c r="AG416">
        <v>415</v>
      </c>
    </row>
    <row r="417" spans="33:33" x14ac:dyDescent="0.3">
      <c r="AG417">
        <v>416</v>
      </c>
    </row>
    <row r="418" spans="33:33" x14ac:dyDescent="0.3">
      <c r="AG418">
        <v>417</v>
      </c>
    </row>
    <row r="419" spans="33:33" x14ac:dyDescent="0.3">
      <c r="AG419">
        <v>418</v>
      </c>
    </row>
    <row r="420" spans="33:33" x14ac:dyDescent="0.3">
      <c r="AG420">
        <v>419</v>
      </c>
    </row>
    <row r="421" spans="33:33" x14ac:dyDescent="0.3">
      <c r="AG421">
        <v>420</v>
      </c>
    </row>
    <row r="422" spans="33:33" x14ac:dyDescent="0.3">
      <c r="AG422">
        <v>421</v>
      </c>
    </row>
    <row r="423" spans="33:33" x14ac:dyDescent="0.3">
      <c r="AG423">
        <v>422</v>
      </c>
    </row>
    <row r="424" spans="33:33" x14ac:dyDescent="0.3">
      <c r="AG424">
        <v>423</v>
      </c>
    </row>
    <row r="425" spans="33:33" x14ac:dyDescent="0.3">
      <c r="AG425">
        <v>424</v>
      </c>
    </row>
    <row r="426" spans="33:33" x14ac:dyDescent="0.3">
      <c r="AG426">
        <v>425</v>
      </c>
    </row>
    <row r="427" spans="33:33" x14ac:dyDescent="0.3">
      <c r="AG427">
        <v>426</v>
      </c>
    </row>
    <row r="428" spans="33:33" x14ac:dyDescent="0.3">
      <c r="AG428">
        <v>427</v>
      </c>
    </row>
    <row r="429" spans="33:33" x14ac:dyDescent="0.3">
      <c r="AG429">
        <v>428</v>
      </c>
    </row>
    <row r="430" spans="33:33" x14ac:dyDescent="0.3">
      <c r="AG430">
        <v>429</v>
      </c>
    </row>
    <row r="431" spans="33:33" x14ac:dyDescent="0.3">
      <c r="AG431">
        <v>430</v>
      </c>
    </row>
    <row r="432" spans="33:33" x14ac:dyDescent="0.3">
      <c r="AG432">
        <v>431</v>
      </c>
    </row>
    <row r="433" spans="33:33" x14ac:dyDescent="0.3">
      <c r="AG433">
        <v>432</v>
      </c>
    </row>
    <row r="434" spans="33:33" x14ac:dyDescent="0.3">
      <c r="AG434">
        <v>433</v>
      </c>
    </row>
    <row r="435" spans="33:33" x14ac:dyDescent="0.3">
      <c r="AG435">
        <v>434</v>
      </c>
    </row>
    <row r="436" spans="33:33" x14ac:dyDescent="0.3">
      <c r="AG436">
        <v>435</v>
      </c>
    </row>
    <row r="437" spans="33:33" x14ac:dyDescent="0.3">
      <c r="AG437">
        <v>436</v>
      </c>
    </row>
    <row r="438" spans="33:33" x14ac:dyDescent="0.3">
      <c r="AG438">
        <v>437</v>
      </c>
    </row>
    <row r="439" spans="33:33" x14ac:dyDescent="0.3">
      <c r="AG439">
        <v>438</v>
      </c>
    </row>
    <row r="440" spans="33:33" x14ac:dyDescent="0.3">
      <c r="AG440">
        <v>439</v>
      </c>
    </row>
    <row r="441" spans="33:33" x14ac:dyDescent="0.3">
      <c r="AG441">
        <v>440</v>
      </c>
    </row>
    <row r="442" spans="33:33" x14ac:dyDescent="0.3">
      <c r="AG442">
        <v>441</v>
      </c>
    </row>
    <row r="443" spans="33:33" x14ac:dyDescent="0.3">
      <c r="AG443">
        <v>442</v>
      </c>
    </row>
    <row r="444" spans="33:33" x14ac:dyDescent="0.3">
      <c r="AG444">
        <v>443</v>
      </c>
    </row>
    <row r="445" spans="33:33" x14ac:dyDescent="0.3">
      <c r="AG445">
        <v>444</v>
      </c>
    </row>
    <row r="446" spans="33:33" x14ac:dyDescent="0.3">
      <c r="AG446">
        <v>445</v>
      </c>
    </row>
    <row r="447" spans="33:33" x14ac:dyDescent="0.3">
      <c r="AG447">
        <v>446</v>
      </c>
    </row>
    <row r="448" spans="33:33" x14ac:dyDescent="0.3">
      <c r="AG448">
        <v>447</v>
      </c>
    </row>
    <row r="449" spans="33:33" x14ac:dyDescent="0.3">
      <c r="AG449">
        <v>448</v>
      </c>
    </row>
    <row r="450" spans="33:33" x14ac:dyDescent="0.3">
      <c r="AG450">
        <v>449</v>
      </c>
    </row>
    <row r="451" spans="33:33" x14ac:dyDescent="0.3">
      <c r="AG451">
        <v>450</v>
      </c>
    </row>
    <row r="452" spans="33:33" x14ac:dyDescent="0.3">
      <c r="AG452">
        <v>451</v>
      </c>
    </row>
    <row r="453" spans="33:33" x14ac:dyDescent="0.3">
      <c r="AG453">
        <v>452</v>
      </c>
    </row>
    <row r="454" spans="33:33" x14ac:dyDescent="0.3">
      <c r="AG454">
        <v>453</v>
      </c>
    </row>
    <row r="455" spans="33:33" x14ac:dyDescent="0.3">
      <c r="AG455">
        <v>454</v>
      </c>
    </row>
    <row r="456" spans="33:33" x14ac:dyDescent="0.3">
      <c r="AG456">
        <v>455</v>
      </c>
    </row>
    <row r="457" spans="33:33" x14ac:dyDescent="0.3">
      <c r="AG457">
        <v>456</v>
      </c>
    </row>
    <row r="458" spans="33:33" x14ac:dyDescent="0.3">
      <c r="AG458">
        <v>457</v>
      </c>
    </row>
    <row r="459" spans="33:33" x14ac:dyDescent="0.3">
      <c r="AG459">
        <v>458</v>
      </c>
    </row>
    <row r="460" spans="33:33" x14ac:dyDescent="0.3">
      <c r="AG460">
        <v>459</v>
      </c>
    </row>
    <row r="461" spans="33:33" x14ac:dyDescent="0.3">
      <c r="AG461">
        <v>460</v>
      </c>
    </row>
    <row r="462" spans="33:33" x14ac:dyDescent="0.3">
      <c r="AG462">
        <v>461</v>
      </c>
    </row>
    <row r="463" spans="33:33" x14ac:dyDescent="0.3">
      <c r="AG463">
        <v>462</v>
      </c>
    </row>
    <row r="464" spans="33:33" x14ac:dyDescent="0.3">
      <c r="AG464">
        <v>463</v>
      </c>
    </row>
    <row r="465" spans="33:33" x14ac:dyDescent="0.3">
      <c r="AG465">
        <v>464</v>
      </c>
    </row>
    <row r="466" spans="33:33" x14ac:dyDescent="0.3">
      <c r="AG466">
        <v>465</v>
      </c>
    </row>
    <row r="467" spans="33:33" x14ac:dyDescent="0.3">
      <c r="AG467">
        <v>466</v>
      </c>
    </row>
    <row r="468" spans="33:33" x14ac:dyDescent="0.3">
      <c r="AG468">
        <v>467</v>
      </c>
    </row>
    <row r="469" spans="33:33" x14ac:dyDescent="0.3">
      <c r="AG469">
        <v>468</v>
      </c>
    </row>
    <row r="470" spans="33:33" x14ac:dyDescent="0.3">
      <c r="AG470">
        <v>469</v>
      </c>
    </row>
    <row r="471" spans="33:33" x14ac:dyDescent="0.3">
      <c r="AG471">
        <v>470</v>
      </c>
    </row>
    <row r="472" spans="33:33" x14ac:dyDescent="0.3">
      <c r="AG472">
        <v>471</v>
      </c>
    </row>
    <row r="473" spans="33:33" x14ac:dyDescent="0.3">
      <c r="AG473">
        <v>472</v>
      </c>
    </row>
    <row r="474" spans="33:33" x14ac:dyDescent="0.3">
      <c r="AG474">
        <v>473</v>
      </c>
    </row>
    <row r="475" spans="33:33" x14ac:dyDescent="0.3">
      <c r="AG475">
        <v>474</v>
      </c>
    </row>
    <row r="476" spans="33:33" x14ac:dyDescent="0.3">
      <c r="AG476">
        <v>475</v>
      </c>
    </row>
    <row r="477" spans="33:33" x14ac:dyDescent="0.3">
      <c r="AG477">
        <v>476</v>
      </c>
    </row>
    <row r="478" spans="33:33" x14ac:dyDescent="0.3">
      <c r="AG478">
        <v>477</v>
      </c>
    </row>
    <row r="479" spans="33:33" x14ac:dyDescent="0.3">
      <c r="AG479">
        <v>478</v>
      </c>
    </row>
    <row r="480" spans="33:33" x14ac:dyDescent="0.3">
      <c r="AG480">
        <v>479</v>
      </c>
    </row>
    <row r="481" spans="33:33" x14ac:dyDescent="0.3">
      <c r="AG481">
        <v>480</v>
      </c>
    </row>
    <row r="482" spans="33:33" x14ac:dyDescent="0.3">
      <c r="AG482">
        <v>481</v>
      </c>
    </row>
    <row r="483" spans="33:33" x14ac:dyDescent="0.3">
      <c r="AG483">
        <v>482</v>
      </c>
    </row>
    <row r="484" spans="33:33" x14ac:dyDescent="0.3">
      <c r="AG484">
        <v>483</v>
      </c>
    </row>
    <row r="485" spans="33:33" x14ac:dyDescent="0.3">
      <c r="AG485">
        <v>484</v>
      </c>
    </row>
    <row r="486" spans="33:33" x14ac:dyDescent="0.3">
      <c r="AG486">
        <v>485</v>
      </c>
    </row>
    <row r="487" spans="33:33" x14ac:dyDescent="0.3">
      <c r="AG487">
        <v>486</v>
      </c>
    </row>
    <row r="488" spans="33:33" x14ac:dyDescent="0.3">
      <c r="AG488">
        <v>487</v>
      </c>
    </row>
    <row r="489" spans="33:33" x14ac:dyDescent="0.3">
      <c r="AG489">
        <v>488</v>
      </c>
    </row>
    <row r="490" spans="33:33" x14ac:dyDescent="0.3">
      <c r="AG490">
        <v>489</v>
      </c>
    </row>
    <row r="491" spans="33:33" x14ac:dyDescent="0.3">
      <c r="AG491">
        <v>490</v>
      </c>
    </row>
    <row r="492" spans="33:33" x14ac:dyDescent="0.3">
      <c r="AG492">
        <v>491</v>
      </c>
    </row>
    <row r="493" spans="33:33" x14ac:dyDescent="0.3">
      <c r="AG493">
        <v>492</v>
      </c>
    </row>
    <row r="494" spans="33:33" x14ac:dyDescent="0.3">
      <c r="AG494">
        <v>493</v>
      </c>
    </row>
    <row r="495" spans="33:33" x14ac:dyDescent="0.3">
      <c r="AG495">
        <v>494</v>
      </c>
    </row>
    <row r="496" spans="33:33" x14ac:dyDescent="0.3">
      <c r="AG496">
        <v>495</v>
      </c>
    </row>
    <row r="497" spans="33:33" x14ac:dyDescent="0.3">
      <c r="AG497">
        <v>496</v>
      </c>
    </row>
    <row r="498" spans="33:33" x14ac:dyDescent="0.3">
      <c r="AG498">
        <v>497</v>
      </c>
    </row>
    <row r="499" spans="33:33" x14ac:dyDescent="0.3">
      <c r="AG499">
        <v>498</v>
      </c>
    </row>
    <row r="500" spans="33:33" x14ac:dyDescent="0.3">
      <c r="AG500">
        <v>499</v>
      </c>
    </row>
    <row r="501" spans="33:33" x14ac:dyDescent="0.3">
      <c r="AG501">
        <v>500</v>
      </c>
    </row>
    <row r="502" spans="33:33" x14ac:dyDescent="0.3">
      <c r="AG502">
        <v>501</v>
      </c>
    </row>
    <row r="503" spans="33:33" x14ac:dyDescent="0.3">
      <c r="AG503">
        <v>502</v>
      </c>
    </row>
    <row r="504" spans="33:33" x14ac:dyDescent="0.3">
      <c r="AG504">
        <v>503</v>
      </c>
    </row>
    <row r="505" spans="33:33" x14ac:dyDescent="0.3">
      <c r="AG505">
        <v>504</v>
      </c>
    </row>
    <row r="506" spans="33:33" x14ac:dyDescent="0.3">
      <c r="AG506">
        <v>505</v>
      </c>
    </row>
    <row r="507" spans="33:33" x14ac:dyDescent="0.3">
      <c r="AG507">
        <v>506</v>
      </c>
    </row>
    <row r="508" spans="33:33" x14ac:dyDescent="0.3">
      <c r="AG508">
        <v>507</v>
      </c>
    </row>
    <row r="509" spans="33:33" x14ac:dyDescent="0.3">
      <c r="AG509">
        <v>508</v>
      </c>
    </row>
    <row r="510" spans="33:33" x14ac:dyDescent="0.3">
      <c r="AG510">
        <v>509</v>
      </c>
    </row>
    <row r="511" spans="33:33" x14ac:dyDescent="0.3">
      <c r="AG511">
        <v>510</v>
      </c>
    </row>
    <row r="512" spans="33:33" x14ac:dyDescent="0.3">
      <c r="AG512">
        <v>511</v>
      </c>
    </row>
    <row r="513" spans="33:33" x14ac:dyDescent="0.3">
      <c r="AG513">
        <v>512</v>
      </c>
    </row>
    <row r="514" spans="33:33" x14ac:dyDescent="0.3">
      <c r="AG514">
        <v>513</v>
      </c>
    </row>
    <row r="515" spans="33:33" x14ac:dyDescent="0.3">
      <c r="AG515">
        <v>514</v>
      </c>
    </row>
    <row r="516" spans="33:33" x14ac:dyDescent="0.3">
      <c r="AG516">
        <v>515</v>
      </c>
    </row>
    <row r="517" spans="33:33" x14ac:dyDescent="0.3">
      <c r="AG517">
        <v>516</v>
      </c>
    </row>
    <row r="518" spans="33:33" x14ac:dyDescent="0.3">
      <c r="AG518">
        <v>517</v>
      </c>
    </row>
    <row r="519" spans="33:33" x14ac:dyDescent="0.3">
      <c r="AG519">
        <v>518</v>
      </c>
    </row>
    <row r="520" spans="33:33" x14ac:dyDescent="0.3">
      <c r="AG520">
        <v>519</v>
      </c>
    </row>
    <row r="521" spans="33:33" x14ac:dyDescent="0.3">
      <c r="AG521">
        <v>520</v>
      </c>
    </row>
    <row r="522" spans="33:33" x14ac:dyDescent="0.3">
      <c r="AG522">
        <v>521</v>
      </c>
    </row>
    <row r="523" spans="33:33" x14ac:dyDescent="0.3">
      <c r="AG523">
        <v>522</v>
      </c>
    </row>
    <row r="524" spans="33:33" x14ac:dyDescent="0.3">
      <c r="AG524">
        <v>523</v>
      </c>
    </row>
    <row r="525" spans="33:33" x14ac:dyDescent="0.3">
      <c r="AG525">
        <v>524</v>
      </c>
    </row>
    <row r="526" spans="33:33" x14ac:dyDescent="0.3">
      <c r="AG526">
        <v>525</v>
      </c>
    </row>
    <row r="527" spans="33:33" x14ac:dyDescent="0.3">
      <c r="AG527">
        <v>526</v>
      </c>
    </row>
    <row r="528" spans="33:33" x14ac:dyDescent="0.3">
      <c r="AG528">
        <v>527</v>
      </c>
    </row>
    <row r="529" spans="33:33" x14ac:dyDescent="0.3">
      <c r="AG529">
        <v>528</v>
      </c>
    </row>
    <row r="530" spans="33:33" x14ac:dyDescent="0.3">
      <c r="AG530">
        <v>529</v>
      </c>
    </row>
    <row r="531" spans="33:33" x14ac:dyDescent="0.3">
      <c r="AG531">
        <v>530</v>
      </c>
    </row>
    <row r="532" spans="33:33" x14ac:dyDescent="0.3">
      <c r="AG532">
        <v>531</v>
      </c>
    </row>
    <row r="533" spans="33:33" x14ac:dyDescent="0.3">
      <c r="AG533">
        <v>532</v>
      </c>
    </row>
    <row r="534" spans="33:33" x14ac:dyDescent="0.3">
      <c r="AG534">
        <v>533</v>
      </c>
    </row>
    <row r="535" spans="33:33" x14ac:dyDescent="0.3">
      <c r="AG535">
        <v>534</v>
      </c>
    </row>
    <row r="536" spans="33:33" x14ac:dyDescent="0.3">
      <c r="AG536">
        <v>535</v>
      </c>
    </row>
    <row r="537" spans="33:33" x14ac:dyDescent="0.3">
      <c r="AG537">
        <v>536</v>
      </c>
    </row>
    <row r="538" spans="33:33" x14ac:dyDescent="0.3">
      <c r="AG538">
        <v>537</v>
      </c>
    </row>
    <row r="539" spans="33:33" x14ac:dyDescent="0.3">
      <c r="AG539">
        <v>538</v>
      </c>
    </row>
    <row r="540" spans="33:33" x14ac:dyDescent="0.3">
      <c r="AG540">
        <v>539</v>
      </c>
    </row>
    <row r="541" spans="33:33" x14ac:dyDescent="0.3">
      <c r="AG541">
        <v>540</v>
      </c>
    </row>
    <row r="542" spans="33:33" x14ac:dyDescent="0.3">
      <c r="AG542">
        <v>541</v>
      </c>
    </row>
    <row r="543" spans="33:33" x14ac:dyDescent="0.3">
      <c r="AG543">
        <v>542</v>
      </c>
    </row>
    <row r="544" spans="33:33" x14ac:dyDescent="0.3">
      <c r="AG544">
        <v>543</v>
      </c>
    </row>
    <row r="545" spans="33:33" x14ac:dyDescent="0.3">
      <c r="AG545">
        <v>544</v>
      </c>
    </row>
    <row r="546" spans="33:33" x14ac:dyDescent="0.3">
      <c r="AG546">
        <v>545</v>
      </c>
    </row>
    <row r="547" spans="33:33" x14ac:dyDescent="0.3">
      <c r="AG547">
        <v>546</v>
      </c>
    </row>
    <row r="548" spans="33:33" x14ac:dyDescent="0.3">
      <c r="AG548">
        <v>547</v>
      </c>
    </row>
    <row r="549" spans="33:33" x14ac:dyDescent="0.3">
      <c r="AG549">
        <v>548</v>
      </c>
    </row>
    <row r="550" spans="33:33" x14ac:dyDescent="0.3">
      <c r="AG550">
        <v>549</v>
      </c>
    </row>
    <row r="551" spans="33:33" x14ac:dyDescent="0.3">
      <c r="AG551">
        <v>550</v>
      </c>
    </row>
    <row r="552" spans="33:33" x14ac:dyDescent="0.3">
      <c r="AG552">
        <v>551</v>
      </c>
    </row>
    <row r="553" spans="33:33" x14ac:dyDescent="0.3">
      <c r="AG553">
        <v>552</v>
      </c>
    </row>
    <row r="554" spans="33:33" x14ac:dyDescent="0.3">
      <c r="AG554">
        <v>553</v>
      </c>
    </row>
    <row r="555" spans="33:33" x14ac:dyDescent="0.3">
      <c r="AG555">
        <v>554</v>
      </c>
    </row>
    <row r="556" spans="33:33" x14ac:dyDescent="0.3">
      <c r="AG556">
        <v>555</v>
      </c>
    </row>
    <row r="557" spans="33:33" x14ac:dyDescent="0.3">
      <c r="AG557">
        <v>556</v>
      </c>
    </row>
    <row r="558" spans="33:33" x14ac:dyDescent="0.3">
      <c r="AG558">
        <v>557</v>
      </c>
    </row>
    <row r="559" spans="33:33" x14ac:dyDescent="0.3">
      <c r="AG559">
        <v>558</v>
      </c>
    </row>
    <row r="560" spans="33:33" x14ac:dyDescent="0.3">
      <c r="AG560">
        <v>559</v>
      </c>
    </row>
    <row r="561" spans="33:33" x14ac:dyDescent="0.3">
      <c r="AG561">
        <v>560</v>
      </c>
    </row>
    <row r="562" spans="33:33" x14ac:dyDescent="0.3">
      <c r="AG562">
        <v>561</v>
      </c>
    </row>
    <row r="563" spans="33:33" x14ac:dyDescent="0.3">
      <c r="AG563">
        <v>562</v>
      </c>
    </row>
    <row r="564" spans="33:33" x14ac:dyDescent="0.3">
      <c r="AG564">
        <v>563</v>
      </c>
    </row>
    <row r="565" spans="33:33" x14ac:dyDescent="0.3">
      <c r="AG565">
        <v>564</v>
      </c>
    </row>
    <row r="566" spans="33:33" x14ac:dyDescent="0.3">
      <c r="AG566">
        <v>565</v>
      </c>
    </row>
    <row r="567" spans="33:33" x14ac:dyDescent="0.3">
      <c r="AG567">
        <v>566</v>
      </c>
    </row>
    <row r="568" spans="33:33" x14ac:dyDescent="0.3">
      <c r="AG568">
        <v>567</v>
      </c>
    </row>
    <row r="569" spans="33:33" x14ac:dyDescent="0.3">
      <c r="AG569">
        <v>568</v>
      </c>
    </row>
    <row r="570" spans="33:33" x14ac:dyDescent="0.3">
      <c r="AG570">
        <v>569</v>
      </c>
    </row>
    <row r="571" spans="33:33" x14ac:dyDescent="0.3">
      <c r="AG571">
        <v>570</v>
      </c>
    </row>
    <row r="572" spans="33:33" x14ac:dyDescent="0.3">
      <c r="AG572">
        <v>571</v>
      </c>
    </row>
    <row r="573" spans="33:33" x14ac:dyDescent="0.3">
      <c r="AG573">
        <v>572</v>
      </c>
    </row>
    <row r="574" spans="33:33" x14ac:dyDescent="0.3">
      <c r="AG574">
        <v>573</v>
      </c>
    </row>
    <row r="575" spans="33:33" x14ac:dyDescent="0.3">
      <c r="AG575">
        <v>574</v>
      </c>
    </row>
    <row r="576" spans="33:33" x14ac:dyDescent="0.3">
      <c r="AG576">
        <v>575</v>
      </c>
    </row>
    <row r="577" spans="33:33" x14ac:dyDescent="0.3">
      <c r="AG577">
        <v>576</v>
      </c>
    </row>
    <row r="578" spans="33:33" x14ac:dyDescent="0.3">
      <c r="AG578">
        <v>577</v>
      </c>
    </row>
    <row r="579" spans="33:33" x14ac:dyDescent="0.3">
      <c r="AG579">
        <v>578</v>
      </c>
    </row>
    <row r="580" spans="33:33" x14ac:dyDescent="0.3">
      <c r="AG580">
        <v>579</v>
      </c>
    </row>
    <row r="581" spans="33:33" x14ac:dyDescent="0.3">
      <c r="AG581">
        <v>580</v>
      </c>
    </row>
    <row r="582" spans="33:33" x14ac:dyDescent="0.3">
      <c r="AG582">
        <v>581</v>
      </c>
    </row>
    <row r="583" spans="33:33" x14ac:dyDescent="0.3">
      <c r="AG583">
        <v>582</v>
      </c>
    </row>
    <row r="584" spans="33:33" x14ac:dyDescent="0.3">
      <c r="AG584">
        <v>583</v>
      </c>
    </row>
    <row r="585" spans="33:33" x14ac:dyDescent="0.3">
      <c r="AG585">
        <v>584</v>
      </c>
    </row>
    <row r="586" spans="33:33" x14ac:dyDescent="0.3">
      <c r="AG586">
        <v>585</v>
      </c>
    </row>
    <row r="587" spans="33:33" x14ac:dyDescent="0.3">
      <c r="AG587">
        <v>586</v>
      </c>
    </row>
    <row r="588" spans="33:33" x14ac:dyDescent="0.3">
      <c r="AG588">
        <v>587</v>
      </c>
    </row>
    <row r="589" spans="33:33" x14ac:dyDescent="0.3">
      <c r="AG589">
        <v>588</v>
      </c>
    </row>
    <row r="590" spans="33:33" x14ac:dyDescent="0.3">
      <c r="AG590">
        <v>589</v>
      </c>
    </row>
    <row r="591" spans="33:33" x14ac:dyDescent="0.3">
      <c r="AG591">
        <v>590</v>
      </c>
    </row>
    <row r="592" spans="33:33" x14ac:dyDescent="0.3">
      <c r="AG592">
        <v>591</v>
      </c>
    </row>
    <row r="593" spans="33:33" x14ac:dyDescent="0.3">
      <c r="AG593">
        <v>592</v>
      </c>
    </row>
    <row r="594" spans="33:33" x14ac:dyDescent="0.3">
      <c r="AG594">
        <v>593</v>
      </c>
    </row>
    <row r="595" spans="33:33" x14ac:dyDescent="0.3">
      <c r="AG595">
        <v>594</v>
      </c>
    </row>
    <row r="596" spans="33:33" x14ac:dyDescent="0.3">
      <c r="AG596">
        <v>595</v>
      </c>
    </row>
    <row r="597" spans="33:33" x14ac:dyDescent="0.3">
      <c r="AG597">
        <v>596</v>
      </c>
    </row>
    <row r="598" spans="33:33" x14ac:dyDescent="0.3">
      <c r="AG598">
        <v>597</v>
      </c>
    </row>
    <row r="599" spans="33:33" x14ac:dyDescent="0.3">
      <c r="AG599">
        <v>598</v>
      </c>
    </row>
    <row r="600" spans="33:33" x14ac:dyDescent="0.3">
      <c r="AG600">
        <v>599</v>
      </c>
    </row>
    <row r="601" spans="33:33" x14ac:dyDescent="0.3">
      <c r="AG601">
        <v>600</v>
      </c>
    </row>
    <row r="602" spans="33:33" x14ac:dyDescent="0.3">
      <c r="AG602">
        <v>601</v>
      </c>
    </row>
    <row r="603" spans="33:33" x14ac:dyDescent="0.3">
      <c r="AG603">
        <v>602</v>
      </c>
    </row>
    <row r="604" spans="33:33" x14ac:dyDescent="0.3">
      <c r="AG604">
        <v>603</v>
      </c>
    </row>
    <row r="605" spans="33:33" x14ac:dyDescent="0.3">
      <c r="AG605">
        <v>604</v>
      </c>
    </row>
    <row r="606" spans="33:33" x14ac:dyDescent="0.3">
      <c r="AG606">
        <v>605</v>
      </c>
    </row>
    <row r="607" spans="33:33" x14ac:dyDescent="0.3">
      <c r="AG607">
        <v>606</v>
      </c>
    </row>
    <row r="608" spans="33:33" x14ac:dyDescent="0.3">
      <c r="AG608">
        <v>607</v>
      </c>
    </row>
    <row r="609" spans="33:33" x14ac:dyDescent="0.3">
      <c r="AG609">
        <v>608</v>
      </c>
    </row>
    <row r="610" spans="33:33" x14ac:dyDescent="0.3">
      <c r="AG610">
        <v>609</v>
      </c>
    </row>
    <row r="611" spans="33:33" x14ac:dyDescent="0.3">
      <c r="AG611">
        <v>610</v>
      </c>
    </row>
    <row r="612" spans="33:33" x14ac:dyDescent="0.3">
      <c r="AG612">
        <v>611</v>
      </c>
    </row>
    <row r="613" spans="33:33" x14ac:dyDescent="0.3">
      <c r="AG613">
        <v>612</v>
      </c>
    </row>
    <row r="614" spans="33:33" x14ac:dyDescent="0.3">
      <c r="AG614">
        <v>613</v>
      </c>
    </row>
    <row r="615" spans="33:33" x14ac:dyDescent="0.3">
      <c r="AG615">
        <v>614</v>
      </c>
    </row>
    <row r="616" spans="33:33" x14ac:dyDescent="0.3">
      <c r="AG616">
        <v>615</v>
      </c>
    </row>
    <row r="617" spans="33:33" x14ac:dyDescent="0.3">
      <c r="AG617">
        <v>616</v>
      </c>
    </row>
    <row r="618" spans="33:33" x14ac:dyDescent="0.3">
      <c r="AG618">
        <v>617</v>
      </c>
    </row>
    <row r="619" spans="33:33" x14ac:dyDescent="0.3">
      <c r="AG619">
        <v>618</v>
      </c>
    </row>
    <row r="620" spans="33:33" x14ac:dyDescent="0.3">
      <c r="AG620">
        <v>619</v>
      </c>
    </row>
    <row r="621" spans="33:33" x14ac:dyDescent="0.3">
      <c r="AG621">
        <v>620</v>
      </c>
    </row>
    <row r="622" spans="33:33" x14ac:dyDescent="0.3">
      <c r="AG622">
        <v>621</v>
      </c>
    </row>
    <row r="623" spans="33:33" x14ac:dyDescent="0.3">
      <c r="AG623">
        <v>622</v>
      </c>
    </row>
    <row r="624" spans="33:33" x14ac:dyDescent="0.3">
      <c r="AG624">
        <v>623</v>
      </c>
    </row>
    <row r="625" spans="33:33" x14ac:dyDescent="0.3">
      <c r="AG625">
        <v>624</v>
      </c>
    </row>
    <row r="626" spans="33:33" x14ac:dyDescent="0.3">
      <c r="AG626">
        <v>625</v>
      </c>
    </row>
    <row r="627" spans="33:33" x14ac:dyDescent="0.3">
      <c r="AG627">
        <v>626</v>
      </c>
    </row>
    <row r="628" spans="33:33" x14ac:dyDescent="0.3">
      <c r="AG628">
        <v>627</v>
      </c>
    </row>
    <row r="629" spans="33:33" x14ac:dyDescent="0.3">
      <c r="AG629">
        <v>628</v>
      </c>
    </row>
    <row r="630" spans="33:33" x14ac:dyDescent="0.3">
      <c r="AG630">
        <v>629</v>
      </c>
    </row>
    <row r="631" spans="33:33" x14ac:dyDescent="0.3">
      <c r="AG631">
        <v>630</v>
      </c>
    </row>
    <row r="632" spans="33:33" x14ac:dyDescent="0.3">
      <c r="AG632">
        <v>631</v>
      </c>
    </row>
    <row r="633" spans="33:33" x14ac:dyDescent="0.3">
      <c r="AG633">
        <v>632</v>
      </c>
    </row>
    <row r="634" spans="33:33" x14ac:dyDescent="0.3">
      <c r="AG634">
        <v>633</v>
      </c>
    </row>
    <row r="635" spans="33:33" x14ac:dyDescent="0.3">
      <c r="AG635">
        <v>634</v>
      </c>
    </row>
    <row r="636" spans="33:33" x14ac:dyDescent="0.3">
      <c r="AG636">
        <v>635</v>
      </c>
    </row>
    <row r="637" spans="33:33" x14ac:dyDescent="0.3">
      <c r="AG637">
        <v>636</v>
      </c>
    </row>
    <row r="638" spans="33:33" x14ac:dyDescent="0.3">
      <c r="AG638">
        <v>637</v>
      </c>
    </row>
    <row r="639" spans="33:33" x14ac:dyDescent="0.3">
      <c r="AG639">
        <v>638</v>
      </c>
    </row>
    <row r="640" spans="33:33" x14ac:dyDescent="0.3">
      <c r="AG640">
        <v>639</v>
      </c>
    </row>
    <row r="641" spans="33:33" x14ac:dyDescent="0.3">
      <c r="AG641">
        <v>640</v>
      </c>
    </row>
    <row r="642" spans="33:33" x14ac:dyDescent="0.3">
      <c r="AG642">
        <v>641</v>
      </c>
    </row>
    <row r="643" spans="33:33" x14ac:dyDescent="0.3">
      <c r="AG643">
        <v>642</v>
      </c>
    </row>
    <row r="644" spans="33:33" x14ac:dyDescent="0.3">
      <c r="AG644">
        <v>643</v>
      </c>
    </row>
    <row r="645" spans="33:33" x14ac:dyDescent="0.3">
      <c r="AG645">
        <v>644</v>
      </c>
    </row>
    <row r="646" spans="33:33" x14ac:dyDescent="0.3">
      <c r="AG646">
        <v>645</v>
      </c>
    </row>
    <row r="647" spans="33:33" x14ac:dyDescent="0.3">
      <c r="AG647">
        <v>646</v>
      </c>
    </row>
    <row r="648" spans="33:33" x14ac:dyDescent="0.3">
      <c r="AG648">
        <v>647</v>
      </c>
    </row>
    <row r="649" spans="33:33" x14ac:dyDescent="0.3">
      <c r="AG649">
        <v>648</v>
      </c>
    </row>
    <row r="650" spans="33:33" x14ac:dyDescent="0.3">
      <c r="AG650">
        <v>649</v>
      </c>
    </row>
    <row r="651" spans="33:33" x14ac:dyDescent="0.3">
      <c r="AG651">
        <v>650</v>
      </c>
    </row>
    <row r="652" spans="33:33" x14ac:dyDescent="0.3">
      <c r="AG652">
        <v>651</v>
      </c>
    </row>
    <row r="653" spans="33:33" x14ac:dyDescent="0.3">
      <c r="AG653">
        <v>652</v>
      </c>
    </row>
    <row r="654" spans="33:33" x14ac:dyDescent="0.3">
      <c r="AG654">
        <v>653</v>
      </c>
    </row>
    <row r="655" spans="33:33" x14ac:dyDescent="0.3">
      <c r="AG655">
        <v>654</v>
      </c>
    </row>
    <row r="656" spans="33:33" x14ac:dyDescent="0.3">
      <c r="AG656">
        <v>655</v>
      </c>
    </row>
    <row r="657" spans="33:33" x14ac:dyDescent="0.3">
      <c r="AG657">
        <v>656</v>
      </c>
    </row>
    <row r="658" spans="33:33" x14ac:dyDescent="0.3">
      <c r="AG658">
        <v>657</v>
      </c>
    </row>
    <row r="659" spans="33:33" x14ac:dyDescent="0.3">
      <c r="AG659">
        <v>658</v>
      </c>
    </row>
    <row r="660" spans="33:33" x14ac:dyDescent="0.3">
      <c r="AG660">
        <v>659</v>
      </c>
    </row>
    <row r="661" spans="33:33" x14ac:dyDescent="0.3">
      <c r="AG661">
        <v>660</v>
      </c>
    </row>
    <row r="662" spans="33:33" x14ac:dyDescent="0.3">
      <c r="AG662">
        <v>661</v>
      </c>
    </row>
    <row r="663" spans="33:33" x14ac:dyDescent="0.3">
      <c r="AG663">
        <v>662</v>
      </c>
    </row>
    <row r="664" spans="33:33" x14ac:dyDescent="0.3">
      <c r="AG664">
        <v>663</v>
      </c>
    </row>
    <row r="665" spans="33:33" x14ac:dyDescent="0.3">
      <c r="AG665">
        <v>664</v>
      </c>
    </row>
    <row r="666" spans="33:33" x14ac:dyDescent="0.3">
      <c r="AG666">
        <v>665</v>
      </c>
    </row>
    <row r="667" spans="33:33" x14ac:dyDescent="0.3">
      <c r="AG667">
        <v>666</v>
      </c>
    </row>
    <row r="668" spans="33:33" x14ac:dyDescent="0.3">
      <c r="AG668">
        <v>667</v>
      </c>
    </row>
    <row r="669" spans="33:33" x14ac:dyDescent="0.3">
      <c r="AG669">
        <v>668</v>
      </c>
    </row>
    <row r="670" spans="33:33" x14ac:dyDescent="0.3">
      <c r="AG670">
        <v>669</v>
      </c>
    </row>
    <row r="671" spans="33:33" x14ac:dyDescent="0.3">
      <c r="AG671">
        <v>670</v>
      </c>
    </row>
    <row r="672" spans="33:33" x14ac:dyDescent="0.3">
      <c r="AG672">
        <v>671</v>
      </c>
    </row>
    <row r="673" spans="33:33" x14ac:dyDescent="0.3">
      <c r="AG673">
        <v>672</v>
      </c>
    </row>
    <row r="674" spans="33:33" x14ac:dyDescent="0.3">
      <c r="AG674">
        <v>673</v>
      </c>
    </row>
    <row r="675" spans="33:33" x14ac:dyDescent="0.3">
      <c r="AG675">
        <v>674</v>
      </c>
    </row>
    <row r="676" spans="33:33" x14ac:dyDescent="0.3">
      <c r="AG676">
        <v>675</v>
      </c>
    </row>
    <row r="677" spans="33:33" x14ac:dyDescent="0.3">
      <c r="AG677">
        <v>676</v>
      </c>
    </row>
    <row r="678" spans="33:33" x14ac:dyDescent="0.3">
      <c r="AG678">
        <v>677</v>
      </c>
    </row>
    <row r="679" spans="33:33" x14ac:dyDescent="0.3">
      <c r="AG679">
        <v>678</v>
      </c>
    </row>
    <row r="680" spans="33:33" x14ac:dyDescent="0.3">
      <c r="AG680">
        <v>679</v>
      </c>
    </row>
    <row r="681" spans="33:33" x14ac:dyDescent="0.3">
      <c r="AG681">
        <v>680</v>
      </c>
    </row>
    <row r="682" spans="33:33" x14ac:dyDescent="0.3">
      <c r="AG682">
        <v>681</v>
      </c>
    </row>
    <row r="683" spans="33:33" x14ac:dyDescent="0.3">
      <c r="AG683">
        <v>682</v>
      </c>
    </row>
    <row r="684" spans="33:33" x14ac:dyDescent="0.3">
      <c r="AG684">
        <v>683</v>
      </c>
    </row>
    <row r="685" spans="33:33" x14ac:dyDescent="0.3">
      <c r="AG685">
        <v>684</v>
      </c>
    </row>
    <row r="686" spans="33:33" x14ac:dyDescent="0.3">
      <c r="AG686">
        <v>685</v>
      </c>
    </row>
    <row r="687" spans="33:33" x14ac:dyDescent="0.3">
      <c r="AG687">
        <v>686</v>
      </c>
    </row>
    <row r="688" spans="33:33" x14ac:dyDescent="0.3">
      <c r="AG688">
        <v>687</v>
      </c>
    </row>
    <row r="689" spans="33:33" x14ac:dyDescent="0.3">
      <c r="AG689">
        <v>688</v>
      </c>
    </row>
    <row r="690" spans="33:33" x14ac:dyDescent="0.3">
      <c r="AG690">
        <v>689</v>
      </c>
    </row>
    <row r="691" spans="33:33" x14ac:dyDescent="0.3">
      <c r="AG691">
        <v>690</v>
      </c>
    </row>
    <row r="692" spans="33:33" x14ac:dyDescent="0.3">
      <c r="AG692">
        <v>691</v>
      </c>
    </row>
    <row r="693" spans="33:33" x14ac:dyDescent="0.3">
      <c r="AG693">
        <v>692</v>
      </c>
    </row>
    <row r="694" spans="33:33" x14ac:dyDescent="0.3">
      <c r="AG694">
        <v>693</v>
      </c>
    </row>
    <row r="695" spans="33:33" x14ac:dyDescent="0.3">
      <c r="AG695">
        <v>694</v>
      </c>
    </row>
    <row r="696" spans="33:33" x14ac:dyDescent="0.3">
      <c r="AG696">
        <v>695</v>
      </c>
    </row>
    <row r="697" spans="33:33" x14ac:dyDescent="0.3">
      <c r="AG697">
        <v>696</v>
      </c>
    </row>
    <row r="698" spans="33:33" x14ac:dyDescent="0.3">
      <c r="AG698">
        <v>697</v>
      </c>
    </row>
    <row r="699" spans="33:33" x14ac:dyDescent="0.3">
      <c r="AG699">
        <v>698</v>
      </c>
    </row>
    <row r="700" spans="33:33" x14ac:dyDescent="0.3">
      <c r="AG700">
        <v>699</v>
      </c>
    </row>
    <row r="701" spans="33:33" x14ac:dyDescent="0.3">
      <c r="AG701">
        <v>700</v>
      </c>
    </row>
    <row r="702" spans="33:33" x14ac:dyDescent="0.3">
      <c r="AG702">
        <v>701</v>
      </c>
    </row>
    <row r="703" spans="33:33" x14ac:dyDescent="0.3">
      <c r="AG703">
        <v>702</v>
      </c>
    </row>
    <row r="704" spans="33:33" x14ac:dyDescent="0.3">
      <c r="AG704">
        <v>703</v>
      </c>
    </row>
    <row r="705" spans="33:33" x14ac:dyDescent="0.3">
      <c r="AG705">
        <v>704</v>
      </c>
    </row>
    <row r="706" spans="33:33" x14ac:dyDescent="0.3">
      <c r="AG706">
        <v>705</v>
      </c>
    </row>
    <row r="707" spans="33:33" x14ac:dyDescent="0.3">
      <c r="AG707">
        <v>706</v>
      </c>
    </row>
    <row r="708" spans="33:33" x14ac:dyDescent="0.3">
      <c r="AG708">
        <v>707</v>
      </c>
    </row>
    <row r="709" spans="33:33" x14ac:dyDescent="0.3">
      <c r="AG709">
        <v>708</v>
      </c>
    </row>
    <row r="710" spans="33:33" x14ac:dyDescent="0.3">
      <c r="AG710">
        <v>709</v>
      </c>
    </row>
    <row r="711" spans="33:33" x14ac:dyDescent="0.3">
      <c r="AG711">
        <v>710</v>
      </c>
    </row>
    <row r="712" spans="33:33" x14ac:dyDescent="0.3">
      <c r="AG712">
        <v>711</v>
      </c>
    </row>
    <row r="713" spans="33:33" x14ac:dyDescent="0.3">
      <c r="AG713">
        <v>712</v>
      </c>
    </row>
    <row r="714" spans="33:33" x14ac:dyDescent="0.3">
      <c r="AG714">
        <v>713</v>
      </c>
    </row>
    <row r="715" spans="33:33" x14ac:dyDescent="0.3">
      <c r="AG715">
        <v>714</v>
      </c>
    </row>
    <row r="716" spans="33:33" x14ac:dyDescent="0.3">
      <c r="AG716">
        <v>715</v>
      </c>
    </row>
    <row r="717" spans="33:33" x14ac:dyDescent="0.3">
      <c r="AG717">
        <v>716</v>
      </c>
    </row>
    <row r="718" spans="33:33" x14ac:dyDescent="0.3">
      <c r="AG718">
        <v>717</v>
      </c>
    </row>
    <row r="719" spans="33:33" x14ac:dyDescent="0.3">
      <c r="AG719">
        <v>718</v>
      </c>
    </row>
    <row r="720" spans="33:33" x14ac:dyDescent="0.3">
      <c r="AG720">
        <v>719</v>
      </c>
    </row>
    <row r="721" spans="33:33" x14ac:dyDescent="0.3">
      <c r="AG721">
        <v>720</v>
      </c>
    </row>
    <row r="722" spans="33:33" x14ac:dyDescent="0.3">
      <c r="AG722">
        <v>721</v>
      </c>
    </row>
    <row r="723" spans="33:33" x14ac:dyDescent="0.3">
      <c r="AG723">
        <v>722</v>
      </c>
    </row>
    <row r="724" spans="33:33" x14ac:dyDescent="0.3">
      <c r="AG724">
        <v>723</v>
      </c>
    </row>
    <row r="725" spans="33:33" x14ac:dyDescent="0.3">
      <c r="AG725">
        <v>724</v>
      </c>
    </row>
    <row r="726" spans="33:33" x14ac:dyDescent="0.3">
      <c r="AG726">
        <v>725</v>
      </c>
    </row>
    <row r="727" spans="33:33" x14ac:dyDescent="0.3">
      <c r="AG727">
        <v>726</v>
      </c>
    </row>
    <row r="728" spans="33:33" x14ac:dyDescent="0.3">
      <c r="AG728">
        <v>727</v>
      </c>
    </row>
    <row r="729" spans="33:33" x14ac:dyDescent="0.3">
      <c r="AG729">
        <v>728</v>
      </c>
    </row>
    <row r="730" spans="33:33" x14ac:dyDescent="0.3">
      <c r="AG730">
        <v>729</v>
      </c>
    </row>
    <row r="731" spans="33:33" x14ac:dyDescent="0.3">
      <c r="AG731">
        <v>730</v>
      </c>
    </row>
    <row r="732" spans="33:33" x14ac:dyDescent="0.3">
      <c r="AG732">
        <v>731</v>
      </c>
    </row>
    <row r="733" spans="33:33" x14ac:dyDescent="0.3">
      <c r="AG733">
        <v>732</v>
      </c>
    </row>
    <row r="734" spans="33:33" x14ac:dyDescent="0.3">
      <c r="AG734">
        <v>733</v>
      </c>
    </row>
    <row r="735" spans="33:33" x14ac:dyDescent="0.3">
      <c r="AG735">
        <v>734</v>
      </c>
    </row>
    <row r="736" spans="33:33" x14ac:dyDescent="0.3">
      <c r="AG736">
        <v>735</v>
      </c>
    </row>
    <row r="737" spans="33:33" x14ac:dyDescent="0.3">
      <c r="AG737">
        <v>736</v>
      </c>
    </row>
    <row r="738" spans="33:33" x14ac:dyDescent="0.3">
      <c r="AG738">
        <v>737</v>
      </c>
    </row>
    <row r="739" spans="33:33" x14ac:dyDescent="0.3">
      <c r="AG739">
        <v>738</v>
      </c>
    </row>
    <row r="740" spans="33:33" x14ac:dyDescent="0.3">
      <c r="AG740">
        <v>739</v>
      </c>
    </row>
    <row r="741" spans="33:33" x14ac:dyDescent="0.3">
      <c r="AG741">
        <v>740</v>
      </c>
    </row>
    <row r="742" spans="33:33" x14ac:dyDescent="0.3">
      <c r="AG742">
        <v>741</v>
      </c>
    </row>
    <row r="743" spans="33:33" x14ac:dyDescent="0.3">
      <c r="AG743">
        <v>742</v>
      </c>
    </row>
    <row r="744" spans="33:33" x14ac:dyDescent="0.3">
      <c r="AG744">
        <v>743</v>
      </c>
    </row>
    <row r="745" spans="33:33" x14ac:dyDescent="0.3">
      <c r="AG745">
        <v>744</v>
      </c>
    </row>
    <row r="746" spans="33:33" x14ac:dyDescent="0.3">
      <c r="AG746">
        <v>745</v>
      </c>
    </row>
    <row r="747" spans="33:33" x14ac:dyDescent="0.3">
      <c r="AG747">
        <v>746</v>
      </c>
    </row>
    <row r="748" spans="33:33" x14ac:dyDescent="0.3">
      <c r="AG748">
        <v>747</v>
      </c>
    </row>
    <row r="749" spans="33:33" x14ac:dyDescent="0.3">
      <c r="AG749">
        <v>748</v>
      </c>
    </row>
    <row r="750" spans="33:33" x14ac:dyDescent="0.3">
      <c r="AG750">
        <v>749</v>
      </c>
    </row>
    <row r="751" spans="33:33" x14ac:dyDescent="0.3">
      <c r="AG751">
        <v>750</v>
      </c>
    </row>
    <row r="752" spans="33:33" x14ac:dyDescent="0.3">
      <c r="AG752">
        <v>751</v>
      </c>
    </row>
    <row r="753" spans="33:33" x14ac:dyDescent="0.3">
      <c r="AG753">
        <v>752</v>
      </c>
    </row>
    <row r="754" spans="33:33" x14ac:dyDescent="0.3">
      <c r="AG754">
        <v>753</v>
      </c>
    </row>
    <row r="755" spans="33:33" x14ac:dyDescent="0.3">
      <c r="AG755">
        <v>754</v>
      </c>
    </row>
    <row r="756" spans="33:33" x14ac:dyDescent="0.3">
      <c r="AG756">
        <v>755</v>
      </c>
    </row>
    <row r="757" spans="33:33" x14ac:dyDescent="0.3">
      <c r="AG757">
        <v>756</v>
      </c>
    </row>
    <row r="758" spans="33:33" x14ac:dyDescent="0.3">
      <c r="AG758">
        <v>757</v>
      </c>
    </row>
    <row r="759" spans="33:33" x14ac:dyDescent="0.3">
      <c r="AG759">
        <v>758</v>
      </c>
    </row>
    <row r="760" spans="33:33" x14ac:dyDescent="0.3">
      <c r="AG760">
        <v>759</v>
      </c>
    </row>
    <row r="761" spans="33:33" x14ac:dyDescent="0.3">
      <c r="AG761">
        <v>760</v>
      </c>
    </row>
    <row r="762" spans="33:33" x14ac:dyDescent="0.3">
      <c r="AG762">
        <v>761</v>
      </c>
    </row>
    <row r="763" spans="33:33" x14ac:dyDescent="0.3">
      <c r="AG763">
        <v>762</v>
      </c>
    </row>
    <row r="764" spans="33:33" x14ac:dyDescent="0.3">
      <c r="AG764">
        <v>763</v>
      </c>
    </row>
    <row r="765" spans="33:33" x14ac:dyDescent="0.3">
      <c r="AG765">
        <v>764</v>
      </c>
    </row>
    <row r="766" spans="33:33" x14ac:dyDescent="0.3">
      <c r="AG766">
        <v>765</v>
      </c>
    </row>
    <row r="767" spans="33:33" x14ac:dyDescent="0.3">
      <c r="AG767">
        <v>766</v>
      </c>
    </row>
    <row r="768" spans="33:33" x14ac:dyDescent="0.3">
      <c r="AG768">
        <v>767</v>
      </c>
    </row>
    <row r="769" spans="33:33" x14ac:dyDescent="0.3">
      <c r="AG769">
        <v>768</v>
      </c>
    </row>
    <row r="770" spans="33:33" x14ac:dyDescent="0.3">
      <c r="AG770">
        <v>769</v>
      </c>
    </row>
    <row r="771" spans="33:33" x14ac:dyDescent="0.3">
      <c r="AG771">
        <v>770</v>
      </c>
    </row>
    <row r="772" spans="33:33" x14ac:dyDescent="0.3">
      <c r="AG772">
        <v>771</v>
      </c>
    </row>
    <row r="773" spans="33:33" x14ac:dyDescent="0.3">
      <c r="AG773">
        <v>772</v>
      </c>
    </row>
    <row r="774" spans="33:33" x14ac:dyDescent="0.3">
      <c r="AG774">
        <v>773</v>
      </c>
    </row>
    <row r="775" spans="33:33" x14ac:dyDescent="0.3">
      <c r="AG775">
        <v>774</v>
      </c>
    </row>
    <row r="776" spans="33:33" x14ac:dyDescent="0.3">
      <c r="AG776">
        <v>775</v>
      </c>
    </row>
    <row r="777" spans="33:33" x14ac:dyDescent="0.3">
      <c r="AG777">
        <v>776</v>
      </c>
    </row>
    <row r="778" spans="33:33" x14ac:dyDescent="0.3">
      <c r="AG778">
        <v>777</v>
      </c>
    </row>
    <row r="779" spans="33:33" x14ac:dyDescent="0.3">
      <c r="AG779">
        <v>778</v>
      </c>
    </row>
    <row r="780" spans="33:33" x14ac:dyDescent="0.3">
      <c r="AG780">
        <v>779</v>
      </c>
    </row>
    <row r="781" spans="33:33" x14ac:dyDescent="0.3">
      <c r="AG781">
        <v>780</v>
      </c>
    </row>
    <row r="782" spans="33:33" x14ac:dyDescent="0.3">
      <c r="AG782">
        <v>781</v>
      </c>
    </row>
    <row r="783" spans="33:33" x14ac:dyDescent="0.3">
      <c r="AG783">
        <v>782</v>
      </c>
    </row>
    <row r="784" spans="33:33" x14ac:dyDescent="0.3">
      <c r="AG784">
        <v>783</v>
      </c>
    </row>
    <row r="785" spans="33:33" x14ac:dyDescent="0.3">
      <c r="AG785">
        <v>784</v>
      </c>
    </row>
    <row r="786" spans="33:33" x14ac:dyDescent="0.3">
      <c r="AG786">
        <v>785</v>
      </c>
    </row>
    <row r="787" spans="33:33" x14ac:dyDescent="0.3">
      <c r="AG787">
        <v>786</v>
      </c>
    </row>
    <row r="788" spans="33:33" x14ac:dyDescent="0.3">
      <c r="AG788">
        <v>787</v>
      </c>
    </row>
    <row r="789" spans="33:33" x14ac:dyDescent="0.3">
      <c r="AG789">
        <v>788</v>
      </c>
    </row>
    <row r="790" spans="33:33" x14ac:dyDescent="0.3">
      <c r="AG790">
        <v>789</v>
      </c>
    </row>
    <row r="791" spans="33:33" x14ac:dyDescent="0.3">
      <c r="AG791">
        <v>790</v>
      </c>
    </row>
    <row r="792" spans="33:33" x14ac:dyDescent="0.3">
      <c r="AG792">
        <v>791</v>
      </c>
    </row>
    <row r="793" spans="33:33" x14ac:dyDescent="0.3">
      <c r="AG793">
        <v>792</v>
      </c>
    </row>
    <row r="794" spans="33:33" x14ac:dyDescent="0.3">
      <c r="AG794">
        <v>793</v>
      </c>
    </row>
    <row r="795" spans="33:33" x14ac:dyDescent="0.3">
      <c r="AG795">
        <v>794</v>
      </c>
    </row>
    <row r="796" spans="33:33" x14ac:dyDescent="0.3">
      <c r="AG796">
        <v>795</v>
      </c>
    </row>
    <row r="797" spans="33:33" x14ac:dyDescent="0.3">
      <c r="AG797">
        <v>796</v>
      </c>
    </row>
    <row r="798" spans="33:33" x14ac:dyDescent="0.3">
      <c r="AG798">
        <v>797</v>
      </c>
    </row>
    <row r="799" spans="33:33" x14ac:dyDescent="0.3">
      <c r="AG799">
        <v>798</v>
      </c>
    </row>
    <row r="800" spans="33:33" x14ac:dyDescent="0.3">
      <c r="AG800">
        <v>799</v>
      </c>
    </row>
    <row r="801" spans="33:33" x14ac:dyDescent="0.3">
      <c r="AG801">
        <v>800</v>
      </c>
    </row>
    <row r="802" spans="33:33" x14ac:dyDescent="0.3">
      <c r="AG802">
        <v>801</v>
      </c>
    </row>
    <row r="803" spans="33:33" x14ac:dyDescent="0.3">
      <c r="AG803">
        <v>802</v>
      </c>
    </row>
    <row r="804" spans="33:33" x14ac:dyDescent="0.3">
      <c r="AG804">
        <v>803</v>
      </c>
    </row>
    <row r="805" spans="33:33" x14ac:dyDescent="0.3">
      <c r="AG805">
        <v>804</v>
      </c>
    </row>
    <row r="806" spans="33:33" x14ac:dyDescent="0.3">
      <c r="AG806">
        <v>805</v>
      </c>
    </row>
    <row r="807" spans="33:33" x14ac:dyDescent="0.3">
      <c r="AG807">
        <v>806</v>
      </c>
    </row>
    <row r="808" spans="33:33" x14ac:dyDescent="0.3">
      <c r="AG808">
        <v>807</v>
      </c>
    </row>
    <row r="809" spans="33:33" x14ac:dyDescent="0.3">
      <c r="AG809">
        <v>808</v>
      </c>
    </row>
    <row r="810" spans="33:33" x14ac:dyDescent="0.3">
      <c r="AG810">
        <v>809</v>
      </c>
    </row>
    <row r="811" spans="33:33" x14ac:dyDescent="0.3">
      <c r="AG811">
        <v>810</v>
      </c>
    </row>
    <row r="812" spans="33:33" x14ac:dyDescent="0.3">
      <c r="AG812">
        <v>811</v>
      </c>
    </row>
    <row r="813" spans="33:33" x14ac:dyDescent="0.3">
      <c r="AG813">
        <v>812</v>
      </c>
    </row>
    <row r="814" spans="33:33" x14ac:dyDescent="0.3">
      <c r="AG814">
        <v>813</v>
      </c>
    </row>
    <row r="815" spans="33:33" x14ac:dyDescent="0.3">
      <c r="AG815">
        <v>814</v>
      </c>
    </row>
    <row r="816" spans="33:33" x14ac:dyDescent="0.3">
      <c r="AG816">
        <v>815</v>
      </c>
    </row>
    <row r="817" spans="33:33" x14ac:dyDescent="0.3">
      <c r="AG817">
        <v>816</v>
      </c>
    </row>
    <row r="818" spans="33:33" x14ac:dyDescent="0.3">
      <c r="AG818">
        <v>817</v>
      </c>
    </row>
    <row r="819" spans="33:33" x14ac:dyDescent="0.3">
      <c r="AG819">
        <v>818</v>
      </c>
    </row>
    <row r="820" spans="33:33" x14ac:dyDescent="0.3">
      <c r="AG820">
        <v>819</v>
      </c>
    </row>
    <row r="821" spans="33:33" x14ac:dyDescent="0.3">
      <c r="AG821">
        <v>820</v>
      </c>
    </row>
    <row r="822" spans="33:33" x14ac:dyDescent="0.3">
      <c r="AG822">
        <v>821</v>
      </c>
    </row>
    <row r="823" spans="33:33" x14ac:dyDescent="0.3">
      <c r="AG823">
        <v>822</v>
      </c>
    </row>
    <row r="824" spans="33:33" x14ac:dyDescent="0.3">
      <c r="AG824">
        <v>823</v>
      </c>
    </row>
    <row r="825" spans="33:33" x14ac:dyDescent="0.3">
      <c r="AG825">
        <v>824</v>
      </c>
    </row>
    <row r="826" spans="33:33" x14ac:dyDescent="0.3">
      <c r="AG826">
        <v>825</v>
      </c>
    </row>
    <row r="827" spans="33:33" x14ac:dyDescent="0.3">
      <c r="AG827">
        <v>826</v>
      </c>
    </row>
    <row r="828" spans="33:33" x14ac:dyDescent="0.3">
      <c r="AG828">
        <v>827</v>
      </c>
    </row>
    <row r="829" spans="33:33" x14ac:dyDescent="0.3">
      <c r="AG829">
        <v>828</v>
      </c>
    </row>
    <row r="830" spans="33:33" x14ac:dyDescent="0.3">
      <c r="AG830">
        <v>829</v>
      </c>
    </row>
    <row r="831" spans="33:33" x14ac:dyDescent="0.3">
      <c r="AG831">
        <v>830</v>
      </c>
    </row>
    <row r="832" spans="33:33" x14ac:dyDescent="0.3">
      <c r="AG832">
        <v>831</v>
      </c>
    </row>
    <row r="833" spans="33:33" x14ac:dyDescent="0.3">
      <c r="AG833">
        <v>832</v>
      </c>
    </row>
    <row r="834" spans="33:33" x14ac:dyDescent="0.3">
      <c r="AG834">
        <v>833</v>
      </c>
    </row>
    <row r="835" spans="33:33" x14ac:dyDescent="0.3">
      <c r="AG835">
        <v>834</v>
      </c>
    </row>
    <row r="836" spans="33:33" x14ac:dyDescent="0.3">
      <c r="AG836">
        <v>835</v>
      </c>
    </row>
    <row r="837" spans="33:33" x14ac:dyDescent="0.3">
      <c r="AG837">
        <v>836</v>
      </c>
    </row>
    <row r="838" spans="33:33" x14ac:dyDescent="0.3">
      <c r="AG838">
        <v>837</v>
      </c>
    </row>
    <row r="839" spans="33:33" x14ac:dyDescent="0.3">
      <c r="AG839">
        <v>838</v>
      </c>
    </row>
    <row r="840" spans="33:33" x14ac:dyDescent="0.3">
      <c r="AG840">
        <v>839</v>
      </c>
    </row>
    <row r="841" spans="33:33" x14ac:dyDescent="0.3">
      <c r="AG841">
        <v>840</v>
      </c>
    </row>
    <row r="842" spans="33:33" x14ac:dyDescent="0.3">
      <c r="AG842">
        <v>841</v>
      </c>
    </row>
    <row r="843" spans="33:33" x14ac:dyDescent="0.3">
      <c r="AG843">
        <v>842</v>
      </c>
    </row>
    <row r="844" spans="33:33" x14ac:dyDescent="0.3">
      <c r="AG844">
        <v>843</v>
      </c>
    </row>
    <row r="845" spans="33:33" x14ac:dyDescent="0.3">
      <c r="AG845">
        <v>844</v>
      </c>
    </row>
    <row r="846" spans="33:33" x14ac:dyDescent="0.3">
      <c r="AG846">
        <v>845</v>
      </c>
    </row>
    <row r="847" spans="33:33" x14ac:dyDescent="0.3">
      <c r="AG847">
        <v>846</v>
      </c>
    </row>
    <row r="848" spans="33:33" x14ac:dyDescent="0.3">
      <c r="AG848">
        <v>847</v>
      </c>
    </row>
    <row r="849" spans="33:33" x14ac:dyDescent="0.3">
      <c r="AG849">
        <v>848</v>
      </c>
    </row>
    <row r="850" spans="33:33" x14ac:dyDescent="0.3">
      <c r="AG850">
        <v>849</v>
      </c>
    </row>
    <row r="851" spans="33:33" x14ac:dyDescent="0.3">
      <c r="AG851">
        <v>850</v>
      </c>
    </row>
    <row r="852" spans="33:33" x14ac:dyDescent="0.3">
      <c r="AG852">
        <v>851</v>
      </c>
    </row>
    <row r="853" spans="33:33" x14ac:dyDescent="0.3">
      <c r="AG853">
        <v>852</v>
      </c>
    </row>
    <row r="854" spans="33:33" x14ac:dyDescent="0.3">
      <c r="AG854">
        <v>853</v>
      </c>
    </row>
    <row r="855" spans="33:33" x14ac:dyDescent="0.3">
      <c r="AG855">
        <v>854</v>
      </c>
    </row>
    <row r="856" spans="33:33" x14ac:dyDescent="0.3">
      <c r="AG856">
        <v>855</v>
      </c>
    </row>
    <row r="857" spans="33:33" x14ac:dyDescent="0.3">
      <c r="AG857">
        <v>856</v>
      </c>
    </row>
    <row r="858" spans="33:33" x14ac:dyDescent="0.3">
      <c r="AG858">
        <v>857</v>
      </c>
    </row>
    <row r="859" spans="33:33" x14ac:dyDescent="0.3">
      <c r="AG859">
        <v>858</v>
      </c>
    </row>
    <row r="860" spans="33:33" x14ac:dyDescent="0.3">
      <c r="AG860">
        <v>859</v>
      </c>
    </row>
    <row r="861" spans="33:33" x14ac:dyDescent="0.3">
      <c r="AG861">
        <v>860</v>
      </c>
    </row>
    <row r="862" spans="33:33" x14ac:dyDescent="0.3">
      <c r="AG862">
        <v>861</v>
      </c>
    </row>
    <row r="863" spans="33:33" x14ac:dyDescent="0.3">
      <c r="AG863">
        <v>862</v>
      </c>
    </row>
    <row r="864" spans="33:33" x14ac:dyDescent="0.3">
      <c r="AG864">
        <v>863</v>
      </c>
    </row>
    <row r="865" spans="33:33" x14ac:dyDescent="0.3">
      <c r="AG865">
        <v>864</v>
      </c>
    </row>
    <row r="866" spans="33:33" x14ac:dyDescent="0.3">
      <c r="AG866">
        <v>865</v>
      </c>
    </row>
    <row r="867" spans="33:33" x14ac:dyDescent="0.3">
      <c r="AG867">
        <v>866</v>
      </c>
    </row>
    <row r="868" spans="33:33" x14ac:dyDescent="0.3">
      <c r="AG868">
        <v>867</v>
      </c>
    </row>
    <row r="869" spans="33:33" x14ac:dyDescent="0.3">
      <c r="AG869">
        <v>868</v>
      </c>
    </row>
    <row r="870" spans="33:33" x14ac:dyDescent="0.3">
      <c r="AG870">
        <v>869</v>
      </c>
    </row>
    <row r="871" spans="33:33" x14ac:dyDescent="0.3">
      <c r="AG871">
        <v>870</v>
      </c>
    </row>
    <row r="872" spans="33:33" x14ac:dyDescent="0.3">
      <c r="AG872">
        <v>871</v>
      </c>
    </row>
    <row r="873" spans="33:33" x14ac:dyDescent="0.3">
      <c r="AG873">
        <v>872</v>
      </c>
    </row>
    <row r="874" spans="33:33" x14ac:dyDescent="0.3">
      <c r="AG874">
        <v>873</v>
      </c>
    </row>
    <row r="875" spans="33:33" x14ac:dyDescent="0.3">
      <c r="AG875">
        <v>874</v>
      </c>
    </row>
    <row r="876" spans="33:33" x14ac:dyDescent="0.3">
      <c r="AG876">
        <v>875</v>
      </c>
    </row>
    <row r="877" spans="33:33" x14ac:dyDescent="0.3">
      <c r="AG877">
        <v>876</v>
      </c>
    </row>
    <row r="878" spans="33:33" x14ac:dyDescent="0.3">
      <c r="AG878">
        <v>877</v>
      </c>
    </row>
    <row r="879" spans="33:33" x14ac:dyDescent="0.3">
      <c r="AG879">
        <v>878</v>
      </c>
    </row>
    <row r="880" spans="33:33" x14ac:dyDescent="0.3">
      <c r="AG880">
        <v>879</v>
      </c>
    </row>
    <row r="881" spans="33:33" x14ac:dyDescent="0.3">
      <c r="AG881">
        <v>880</v>
      </c>
    </row>
    <row r="882" spans="33:33" x14ac:dyDescent="0.3">
      <c r="AG882">
        <v>881</v>
      </c>
    </row>
    <row r="883" spans="33:33" x14ac:dyDescent="0.3">
      <c r="AG883">
        <v>882</v>
      </c>
    </row>
    <row r="884" spans="33:33" x14ac:dyDescent="0.3">
      <c r="AG884">
        <v>883</v>
      </c>
    </row>
    <row r="885" spans="33:33" x14ac:dyDescent="0.3">
      <c r="AG885">
        <v>884</v>
      </c>
    </row>
    <row r="886" spans="33:33" x14ac:dyDescent="0.3">
      <c r="AG886">
        <v>885</v>
      </c>
    </row>
    <row r="887" spans="33:33" x14ac:dyDescent="0.3">
      <c r="AG887">
        <v>886</v>
      </c>
    </row>
    <row r="888" spans="33:33" x14ac:dyDescent="0.3">
      <c r="AG888">
        <v>887</v>
      </c>
    </row>
    <row r="889" spans="33:33" x14ac:dyDescent="0.3">
      <c r="AG889">
        <v>888</v>
      </c>
    </row>
    <row r="890" spans="33:33" x14ac:dyDescent="0.3">
      <c r="AG890">
        <v>889</v>
      </c>
    </row>
    <row r="891" spans="33:33" x14ac:dyDescent="0.3">
      <c r="AG891">
        <v>890</v>
      </c>
    </row>
    <row r="892" spans="33:33" x14ac:dyDescent="0.3">
      <c r="AG892">
        <v>891</v>
      </c>
    </row>
    <row r="893" spans="33:33" x14ac:dyDescent="0.3">
      <c r="AG893">
        <v>892</v>
      </c>
    </row>
    <row r="894" spans="33:33" x14ac:dyDescent="0.3">
      <c r="AG894">
        <v>893</v>
      </c>
    </row>
    <row r="895" spans="33:33" x14ac:dyDescent="0.3">
      <c r="AG895">
        <v>894</v>
      </c>
    </row>
    <row r="896" spans="33:33" x14ac:dyDescent="0.3">
      <c r="AG896">
        <v>895</v>
      </c>
    </row>
    <row r="897" spans="33:33" x14ac:dyDescent="0.3">
      <c r="AG897">
        <v>896</v>
      </c>
    </row>
    <row r="898" spans="33:33" x14ac:dyDescent="0.3">
      <c r="AG898">
        <v>897</v>
      </c>
    </row>
    <row r="899" spans="33:33" x14ac:dyDescent="0.3">
      <c r="AG899">
        <v>898</v>
      </c>
    </row>
    <row r="900" spans="33:33" x14ac:dyDescent="0.3">
      <c r="AG900">
        <v>899</v>
      </c>
    </row>
    <row r="901" spans="33:33" x14ac:dyDescent="0.3">
      <c r="AG901">
        <v>900</v>
      </c>
    </row>
    <row r="902" spans="33:33" x14ac:dyDescent="0.3">
      <c r="AG902">
        <v>901</v>
      </c>
    </row>
    <row r="903" spans="33:33" x14ac:dyDescent="0.3">
      <c r="AG903">
        <v>902</v>
      </c>
    </row>
    <row r="904" spans="33:33" x14ac:dyDescent="0.3">
      <c r="AG904">
        <v>903</v>
      </c>
    </row>
    <row r="905" spans="33:33" x14ac:dyDescent="0.3">
      <c r="AG905">
        <v>904</v>
      </c>
    </row>
    <row r="906" spans="33:33" x14ac:dyDescent="0.3">
      <c r="AG906">
        <v>905</v>
      </c>
    </row>
    <row r="907" spans="33:33" x14ac:dyDescent="0.3">
      <c r="AG907">
        <v>906</v>
      </c>
    </row>
    <row r="908" spans="33:33" x14ac:dyDescent="0.3">
      <c r="AG908">
        <v>907</v>
      </c>
    </row>
    <row r="909" spans="33:33" x14ac:dyDescent="0.3">
      <c r="AG909">
        <v>908</v>
      </c>
    </row>
    <row r="910" spans="33:33" x14ac:dyDescent="0.3">
      <c r="AG910">
        <v>909</v>
      </c>
    </row>
    <row r="911" spans="33:33" x14ac:dyDescent="0.3">
      <c r="AG911">
        <v>910</v>
      </c>
    </row>
    <row r="912" spans="33:33" x14ac:dyDescent="0.3">
      <c r="AG912">
        <v>911</v>
      </c>
    </row>
    <row r="913" spans="33:33" x14ac:dyDescent="0.3">
      <c r="AG913">
        <v>912</v>
      </c>
    </row>
    <row r="914" spans="33:33" x14ac:dyDescent="0.3">
      <c r="AG914">
        <v>913</v>
      </c>
    </row>
    <row r="915" spans="33:33" x14ac:dyDescent="0.3">
      <c r="AG915">
        <v>914</v>
      </c>
    </row>
    <row r="916" spans="33:33" x14ac:dyDescent="0.3">
      <c r="AG916">
        <v>915</v>
      </c>
    </row>
    <row r="917" spans="33:33" x14ac:dyDescent="0.3">
      <c r="AG917">
        <v>916</v>
      </c>
    </row>
    <row r="918" spans="33:33" x14ac:dyDescent="0.3">
      <c r="AG918">
        <v>917</v>
      </c>
    </row>
    <row r="919" spans="33:33" x14ac:dyDescent="0.3">
      <c r="AG919">
        <v>918</v>
      </c>
    </row>
    <row r="920" spans="33:33" x14ac:dyDescent="0.3">
      <c r="AG920">
        <v>919</v>
      </c>
    </row>
    <row r="921" spans="33:33" x14ac:dyDescent="0.3">
      <c r="AG921">
        <v>920</v>
      </c>
    </row>
    <row r="922" spans="33:33" x14ac:dyDescent="0.3">
      <c r="AG922">
        <v>921</v>
      </c>
    </row>
    <row r="923" spans="33:33" x14ac:dyDescent="0.3">
      <c r="AG923">
        <v>922</v>
      </c>
    </row>
    <row r="924" spans="33:33" x14ac:dyDescent="0.3">
      <c r="AG924">
        <v>923</v>
      </c>
    </row>
    <row r="925" spans="33:33" x14ac:dyDescent="0.3">
      <c r="AG925">
        <v>924</v>
      </c>
    </row>
    <row r="926" spans="33:33" x14ac:dyDescent="0.3">
      <c r="AG926">
        <v>925</v>
      </c>
    </row>
    <row r="927" spans="33:33" x14ac:dyDescent="0.3">
      <c r="AG927">
        <v>926</v>
      </c>
    </row>
    <row r="928" spans="33:33" x14ac:dyDescent="0.3">
      <c r="AG928">
        <v>927</v>
      </c>
    </row>
    <row r="929" spans="33:33" x14ac:dyDescent="0.3">
      <c r="AG929">
        <v>928</v>
      </c>
    </row>
    <row r="930" spans="33:33" x14ac:dyDescent="0.3">
      <c r="AG930">
        <v>929</v>
      </c>
    </row>
    <row r="931" spans="33:33" x14ac:dyDescent="0.3">
      <c r="AG931">
        <v>930</v>
      </c>
    </row>
    <row r="932" spans="33:33" x14ac:dyDescent="0.3">
      <c r="AG932">
        <v>931</v>
      </c>
    </row>
    <row r="933" spans="33:33" x14ac:dyDescent="0.3">
      <c r="AG933">
        <v>932</v>
      </c>
    </row>
    <row r="934" spans="33:33" x14ac:dyDescent="0.3">
      <c r="AG934">
        <v>933</v>
      </c>
    </row>
    <row r="935" spans="33:33" x14ac:dyDescent="0.3">
      <c r="AG935">
        <v>934</v>
      </c>
    </row>
    <row r="936" spans="33:33" x14ac:dyDescent="0.3">
      <c r="AG936">
        <v>935</v>
      </c>
    </row>
    <row r="937" spans="33:33" x14ac:dyDescent="0.3">
      <c r="AG937">
        <v>936</v>
      </c>
    </row>
    <row r="938" spans="33:33" x14ac:dyDescent="0.3">
      <c r="AG938">
        <v>937</v>
      </c>
    </row>
    <row r="939" spans="33:33" x14ac:dyDescent="0.3">
      <c r="AG939">
        <v>938</v>
      </c>
    </row>
    <row r="940" spans="33:33" x14ac:dyDescent="0.3">
      <c r="AG940">
        <v>939</v>
      </c>
    </row>
    <row r="941" spans="33:33" x14ac:dyDescent="0.3">
      <c r="AG941">
        <v>940</v>
      </c>
    </row>
    <row r="942" spans="33:33" x14ac:dyDescent="0.3">
      <c r="AG942">
        <v>941</v>
      </c>
    </row>
    <row r="943" spans="33:33" x14ac:dyDescent="0.3">
      <c r="AG943">
        <v>942</v>
      </c>
    </row>
    <row r="944" spans="33:33" x14ac:dyDescent="0.3">
      <c r="AG944">
        <v>943</v>
      </c>
    </row>
    <row r="945" spans="33:33" x14ac:dyDescent="0.3">
      <c r="AG945">
        <v>944</v>
      </c>
    </row>
    <row r="946" spans="33:33" x14ac:dyDescent="0.3">
      <c r="AG946">
        <v>945</v>
      </c>
    </row>
    <row r="947" spans="33:33" x14ac:dyDescent="0.3">
      <c r="AG947">
        <v>946</v>
      </c>
    </row>
    <row r="948" spans="33:33" x14ac:dyDescent="0.3">
      <c r="AG948">
        <v>947</v>
      </c>
    </row>
    <row r="949" spans="33:33" x14ac:dyDescent="0.3">
      <c r="AG949">
        <v>948</v>
      </c>
    </row>
    <row r="950" spans="33:33" x14ac:dyDescent="0.3">
      <c r="AG950">
        <v>949</v>
      </c>
    </row>
    <row r="951" spans="33:33" x14ac:dyDescent="0.3">
      <c r="AG951">
        <v>950</v>
      </c>
    </row>
    <row r="952" spans="33:33" x14ac:dyDescent="0.3">
      <c r="AG952">
        <v>951</v>
      </c>
    </row>
    <row r="953" spans="33:33" x14ac:dyDescent="0.3">
      <c r="AG953">
        <v>952</v>
      </c>
    </row>
    <row r="954" spans="33:33" x14ac:dyDescent="0.3">
      <c r="AG954">
        <v>953</v>
      </c>
    </row>
    <row r="955" spans="33:33" x14ac:dyDescent="0.3">
      <c r="AG955">
        <v>954</v>
      </c>
    </row>
    <row r="956" spans="33:33" x14ac:dyDescent="0.3">
      <c r="AG956">
        <v>955</v>
      </c>
    </row>
    <row r="957" spans="33:33" x14ac:dyDescent="0.3">
      <c r="AG957">
        <v>956</v>
      </c>
    </row>
    <row r="958" spans="33:33" x14ac:dyDescent="0.3">
      <c r="AG958">
        <v>957</v>
      </c>
    </row>
    <row r="959" spans="33:33" x14ac:dyDescent="0.3">
      <c r="AG959">
        <v>958</v>
      </c>
    </row>
    <row r="960" spans="33:33" x14ac:dyDescent="0.3">
      <c r="AG960">
        <v>959</v>
      </c>
    </row>
    <row r="961" spans="33:33" x14ac:dyDescent="0.3">
      <c r="AG961">
        <v>960</v>
      </c>
    </row>
    <row r="962" spans="33:33" x14ac:dyDescent="0.3">
      <c r="AG962">
        <v>961</v>
      </c>
    </row>
    <row r="963" spans="33:33" x14ac:dyDescent="0.3">
      <c r="AG963">
        <v>962</v>
      </c>
    </row>
    <row r="964" spans="33:33" x14ac:dyDescent="0.3">
      <c r="AG964">
        <v>963</v>
      </c>
    </row>
    <row r="965" spans="33:33" x14ac:dyDescent="0.3">
      <c r="AG965">
        <v>964</v>
      </c>
    </row>
    <row r="966" spans="33:33" x14ac:dyDescent="0.3">
      <c r="AG966">
        <v>965</v>
      </c>
    </row>
    <row r="967" spans="33:33" x14ac:dyDescent="0.3">
      <c r="AG967">
        <v>966</v>
      </c>
    </row>
    <row r="968" spans="33:33" x14ac:dyDescent="0.3">
      <c r="AG968">
        <v>967</v>
      </c>
    </row>
    <row r="969" spans="33:33" x14ac:dyDescent="0.3">
      <c r="AG969">
        <v>968</v>
      </c>
    </row>
    <row r="970" spans="33:33" x14ac:dyDescent="0.3">
      <c r="AG970">
        <v>969</v>
      </c>
    </row>
    <row r="971" spans="33:33" x14ac:dyDescent="0.3">
      <c r="AG971">
        <v>970</v>
      </c>
    </row>
    <row r="972" spans="33:33" x14ac:dyDescent="0.3">
      <c r="AG972">
        <v>971</v>
      </c>
    </row>
    <row r="973" spans="33:33" x14ac:dyDescent="0.3">
      <c r="AG973">
        <v>972</v>
      </c>
    </row>
    <row r="974" spans="33:33" x14ac:dyDescent="0.3">
      <c r="AG974">
        <v>973</v>
      </c>
    </row>
    <row r="975" spans="33:33" x14ac:dyDescent="0.3">
      <c r="AG975">
        <v>974</v>
      </c>
    </row>
    <row r="976" spans="33:33" x14ac:dyDescent="0.3">
      <c r="AG976">
        <v>975</v>
      </c>
    </row>
    <row r="977" spans="33:33" x14ac:dyDescent="0.3">
      <c r="AG977">
        <v>976</v>
      </c>
    </row>
    <row r="978" spans="33:33" x14ac:dyDescent="0.3">
      <c r="AG978">
        <v>977</v>
      </c>
    </row>
    <row r="979" spans="33:33" x14ac:dyDescent="0.3">
      <c r="AG979">
        <v>978</v>
      </c>
    </row>
    <row r="980" spans="33:33" x14ac:dyDescent="0.3">
      <c r="AG980">
        <v>979</v>
      </c>
    </row>
    <row r="981" spans="33:33" x14ac:dyDescent="0.3">
      <c r="AG981">
        <v>980</v>
      </c>
    </row>
    <row r="982" spans="33:33" x14ac:dyDescent="0.3">
      <c r="AG982">
        <v>981</v>
      </c>
    </row>
    <row r="983" spans="33:33" x14ac:dyDescent="0.3">
      <c r="AG983">
        <v>982</v>
      </c>
    </row>
    <row r="984" spans="33:33" x14ac:dyDescent="0.3">
      <c r="AG984">
        <v>983</v>
      </c>
    </row>
    <row r="985" spans="33:33" x14ac:dyDescent="0.3">
      <c r="AG985">
        <v>984</v>
      </c>
    </row>
    <row r="986" spans="33:33" x14ac:dyDescent="0.3">
      <c r="AG986">
        <v>985</v>
      </c>
    </row>
    <row r="987" spans="33:33" x14ac:dyDescent="0.3">
      <c r="AG987">
        <v>986</v>
      </c>
    </row>
    <row r="988" spans="33:33" x14ac:dyDescent="0.3">
      <c r="AG988">
        <v>987</v>
      </c>
    </row>
    <row r="989" spans="33:33" x14ac:dyDescent="0.3">
      <c r="AG989">
        <v>988</v>
      </c>
    </row>
    <row r="990" spans="33:33" x14ac:dyDescent="0.3">
      <c r="AG990">
        <v>989</v>
      </c>
    </row>
    <row r="991" spans="33:33" x14ac:dyDescent="0.3">
      <c r="AG991">
        <v>990</v>
      </c>
    </row>
    <row r="992" spans="33:33" x14ac:dyDescent="0.3">
      <c r="AG992">
        <v>991</v>
      </c>
    </row>
    <row r="993" spans="33:33" x14ac:dyDescent="0.3">
      <c r="AG993">
        <v>992</v>
      </c>
    </row>
    <row r="994" spans="33:33" x14ac:dyDescent="0.3">
      <c r="AG994">
        <v>993</v>
      </c>
    </row>
    <row r="995" spans="33:33" x14ac:dyDescent="0.3">
      <c r="AG995">
        <v>994</v>
      </c>
    </row>
    <row r="996" spans="33:33" x14ac:dyDescent="0.3">
      <c r="AG996">
        <v>995</v>
      </c>
    </row>
    <row r="997" spans="33:33" x14ac:dyDescent="0.3">
      <c r="AG997">
        <v>996</v>
      </c>
    </row>
    <row r="998" spans="33:33" x14ac:dyDescent="0.3">
      <c r="AG998">
        <v>997</v>
      </c>
    </row>
    <row r="999" spans="33:33" x14ac:dyDescent="0.3">
      <c r="AG999">
        <v>998</v>
      </c>
    </row>
    <row r="1000" spans="33:33" x14ac:dyDescent="0.3">
      <c r="AG1000">
        <v>999</v>
      </c>
    </row>
    <row r="1001" spans="33:33" x14ac:dyDescent="0.3">
      <c r="AG1001">
        <v>1000</v>
      </c>
    </row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3073" r:id="rId4">
          <objectPr defaultSize="0" autoPict="0" r:id="rId5">
            <anchor moveWithCells="1" sizeWithCells="1">
              <from>
                <xdr:col>0</xdr:col>
                <xdr:colOff>0</xdr:colOff>
                <xdr:row>10</xdr:row>
                <xdr:rowOff>91440</xdr:rowOff>
              </from>
              <to>
                <xdr:col>9</xdr:col>
                <xdr:colOff>198120</xdr:colOff>
                <xdr:row>31</xdr:row>
                <xdr:rowOff>30480</xdr:rowOff>
              </to>
            </anchor>
          </objectPr>
        </oleObject>
      </mc:Choice>
      <mc:Fallback>
        <oleObject progId="Equation.DSMT4" shapeId="3073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For Phil</vt:lpstr>
      <vt:lpstr>MLE</vt:lpstr>
      <vt:lpstr>Sim</vt:lpstr>
      <vt:lpstr>Sim!gamma</vt:lpstr>
      <vt:lpstr>gamma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Phil Ganz</cp:lastModifiedBy>
  <dcterms:created xsi:type="dcterms:W3CDTF">2016-06-24T02:12:20Z</dcterms:created>
  <dcterms:modified xsi:type="dcterms:W3CDTF">2016-07-05T00:15:22Z</dcterms:modified>
</cp:coreProperties>
</file>