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600" windowHeight="12408" activeTab="1"/>
  </bookViews>
  <sheets>
    <sheet name="For Phil" sheetId="1" r:id="rId1"/>
    <sheet name="MLE" sheetId="3" r:id="rId2"/>
  </sheets>
  <externalReferences>
    <externalReference r:id="rId3"/>
  </externalReferences>
  <definedNames>
    <definedName name="alpha">'[1]CF+BC'!$AC$2</definedName>
    <definedName name="alphatilde">'[1]CF+BC'!$AC$14</definedName>
    <definedName name="gamma">MLE!$B$1</definedName>
    <definedName name="k">[1]halibut_1982_2B!$W$3</definedName>
    <definedName name="L_inf">[1]halibut_1982_2B!$W$2</definedName>
    <definedName name="n">[1]halibut_1982_2B!$W$10</definedName>
    <definedName name="rho">'[1]CF+BC'!$AC$3</definedName>
    <definedName name="solver_adj" localSheetId="1" hidden="1">MLE!$C$1,MLE!$B$2:$B$3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MLE!$B$3</definedName>
    <definedName name="solver_lhs2" localSheetId="1" hidden="1">MLE!$B$1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MLE!$B$8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0.99999</definedName>
    <definedName name="solver_rhs2" localSheetId="1" hidden="1">0.00001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B8" i="3" l="1" a="1"/>
  <c r="K2" i="3" l="1"/>
  <c r="M2" i="3" s="1"/>
  <c r="K3" i="3"/>
  <c r="M3" i="3" s="1"/>
  <c r="K4" i="3"/>
  <c r="M4" i="3" s="1"/>
  <c r="K5" i="3"/>
  <c r="M5" i="3" s="1"/>
  <c r="K6" i="3"/>
  <c r="M6" i="3" s="1"/>
  <c r="K7" i="3"/>
  <c r="M7" i="3" s="1"/>
  <c r="K8" i="3"/>
  <c r="M8" i="3" s="1"/>
  <c r="K9" i="3"/>
  <c r="M9" i="3" s="1"/>
  <c r="K10" i="3"/>
  <c r="M10" i="3" s="1"/>
  <c r="K11" i="3"/>
  <c r="M11" i="3" s="1"/>
  <c r="K12" i="3"/>
  <c r="M12" i="3" s="1"/>
  <c r="K13" i="3"/>
  <c r="M13" i="3" s="1"/>
  <c r="K14" i="3"/>
  <c r="M14" i="3" s="1"/>
  <c r="K15" i="3"/>
  <c r="M15" i="3" s="1"/>
  <c r="K16" i="3"/>
  <c r="M16" i="3" s="1"/>
  <c r="K17" i="3"/>
  <c r="M17" i="3" s="1"/>
  <c r="K18" i="3"/>
  <c r="M18" i="3" s="1"/>
  <c r="K19" i="3"/>
  <c r="M19" i="3" s="1"/>
  <c r="K20" i="3"/>
  <c r="M20" i="3" s="1"/>
  <c r="K21" i="3"/>
  <c r="M21" i="3" s="1"/>
  <c r="K22" i="3"/>
  <c r="M22" i="3" s="1"/>
  <c r="K23" i="3"/>
  <c r="M23" i="3" s="1"/>
  <c r="K24" i="3"/>
  <c r="M24" i="3" s="1"/>
  <c r="K25" i="3"/>
  <c r="M25" i="3" s="1"/>
  <c r="K26" i="3"/>
  <c r="M26" i="3" s="1"/>
  <c r="K27" i="3"/>
  <c r="M27" i="3" s="1"/>
  <c r="K28" i="3"/>
  <c r="M28" i="3" s="1"/>
  <c r="K29" i="3"/>
  <c r="M29" i="3" s="1"/>
  <c r="K30" i="3"/>
  <c r="M30" i="3" s="1"/>
  <c r="K31" i="3"/>
  <c r="M31" i="3" s="1"/>
  <c r="K32" i="3"/>
  <c r="M32" i="3" s="1"/>
  <c r="K33" i="3"/>
  <c r="M33" i="3" s="1"/>
  <c r="K34" i="3"/>
  <c r="M34" i="3" s="1"/>
  <c r="K35" i="3"/>
  <c r="M35" i="3" s="1"/>
  <c r="K36" i="3"/>
  <c r="M36" i="3" s="1"/>
  <c r="K37" i="3"/>
  <c r="M37" i="3" s="1"/>
  <c r="K38" i="3"/>
  <c r="M38" i="3" s="1"/>
  <c r="K39" i="3"/>
  <c r="M39" i="3" s="1"/>
  <c r="K40" i="3"/>
  <c r="M40" i="3" s="1"/>
  <c r="K41" i="3"/>
  <c r="M41" i="3" s="1"/>
  <c r="K42" i="3"/>
  <c r="M42" i="3" s="1"/>
  <c r="K43" i="3"/>
  <c r="M43" i="3" s="1"/>
  <c r="K44" i="3"/>
  <c r="M44" i="3" s="1"/>
  <c r="K45" i="3"/>
  <c r="M45" i="3" s="1"/>
  <c r="K46" i="3"/>
  <c r="M46" i="3" s="1"/>
  <c r="K47" i="3"/>
  <c r="M47" i="3" s="1"/>
  <c r="K48" i="3"/>
  <c r="M48" i="3" s="1"/>
  <c r="K49" i="3"/>
  <c r="M49" i="3" s="1"/>
  <c r="K50" i="3"/>
  <c r="M50" i="3" s="1"/>
  <c r="K51" i="3"/>
  <c r="M51" i="3" s="1"/>
  <c r="K52" i="3"/>
  <c r="M52" i="3" s="1"/>
  <c r="K53" i="3"/>
  <c r="M53" i="3" s="1"/>
  <c r="K54" i="3"/>
  <c r="M54" i="3" s="1"/>
  <c r="K55" i="3"/>
  <c r="M55" i="3" s="1"/>
  <c r="K56" i="3"/>
  <c r="M56" i="3" s="1"/>
  <c r="K57" i="3"/>
  <c r="M57" i="3" s="1"/>
  <c r="K58" i="3"/>
  <c r="M58" i="3" s="1"/>
  <c r="K59" i="3"/>
  <c r="M59" i="3" s="1"/>
  <c r="K60" i="3"/>
  <c r="M60" i="3" s="1"/>
  <c r="K61" i="3"/>
  <c r="M61" i="3" s="1"/>
  <c r="K62" i="3"/>
  <c r="M62" i="3" s="1"/>
  <c r="K63" i="3"/>
  <c r="M63" i="3" s="1"/>
  <c r="K64" i="3"/>
  <c r="M64" i="3" s="1"/>
  <c r="K65" i="3"/>
  <c r="M65" i="3" s="1"/>
  <c r="K66" i="3"/>
  <c r="M66" i="3" s="1"/>
  <c r="K67" i="3"/>
  <c r="M67" i="3" s="1"/>
  <c r="K68" i="3"/>
  <c r="M68" i="3" s="1"/>
  <c r="K69" i="3"/>
  <c r="M69" i="3" s="1"/>
  <c r="K70" i="3"/>
  <c r="M70" i="3" s="1"/>
  <c r="K71" i="3"/>
  <c r="M71" i="3" s="1"/>
  <c r="K72" i="3"/>
  <c r="M72" i="3" s="1"/>
  <c r="K73" i="3"/>
  <c r="M73" i="3" s="1"/>
  <c r="K74" i="3"/>
  <c r="M74" i="3" s="1"/>
  <c r="K75" i="3"/>
  <c r="M75" i="3" s="1"/>
  <c r="K76" i="3"/>
  <c r="M76" i="3" s="1"/>
  <c r="K77" i="3"/>
  <c r="M77" i="3" s="1"/>
  <c r="K78" i="3"/>
  <c r="M78" i="3" s="1"/>
  <c r="K79" i="3"/>
  <c r="M79" i="3" s="1"/>
  <c r="K80" i="3"/>
  <c r="M80" i="3" s="1"/>
  <c r="K81" i="3"/>
  <c r="M81" i="3" s="1"/>
  <c r="K82" i="3"/>
  <c r="M82" i="3" s="1"/>
  <c r="K83" i="3"/>
  <c r="M83" i="3" s="1"/>
  <c r="K84" i="3"/>
  <c r="M84" i="3" s="1"/>
  <c r="K85" i="3"/>
  <c r="M85" i="3" s="1"/>
  <c r="K86" i="3"/>
  <c r="M86" i="3" s="1"/>
  <c r="K87" i="3"/>
  <c r="M87" i="3" s="1"/>
  <c r="K88" i="3"/>
  <c r="M88" i="3" s="1"/>
  <c r="K89" i="3"/>
  <c r="M89" i="3" s="1"/>
  <c r="K90" i="3"/>
  <c r="M90" i="3" s="1"/>
  <c r="K91" i="3"/>
  <c r="M91" i="3" s="1"/>
  <c r="K92" i="3"/>
  <c r="M92" i="3" s="1"/>
  <c r="K93" i="3"/>
  <c r="M93" i="3" s="1"/>
  <c r="K94" i="3"/>
  <c r="M94" i="3" s="1"/>
  <c r="K95" i="3"/>
  <c r="M95" i="3" s="1"/>
  <c r="K96" i="3"/>
  <c r="M96" i="3" s="1"/>
  <c r="K97" i="3"/>
  <c r="M97" i="3" s="1"/>
  <c r="K98" i="3"/>
  <c r="M98" i="3" s="1"/>
  <c r="K99" i="3"/>
  <c r="M99" i="3" s="1"/>
  <c r="K100" i="3"/>
  <c r="M100" i="3" s="1"/>
  <c r="K101" i="3"/>
  <c r="M101" i="3" s="1"/>
  <c r="K102" i="3"/>
  <c r="M102" i="3" s="1"/>
  <c r="K103" i="3"/>
  <c r="M103" i="3" s="1"/>
  <c r="K104" i="3"/>
  <c r="M104" i="3" s="1"/>
  <c r="K105" i="3"/>
  <c r="M105" i="3" s="1"/>
  <c r="K106" i="3"/>
  <c r="M106" i="3" s="1"/>
  <c r="K107" i="3"/>
  <c r="M107" i="3" s="1"/>
  <c r="K108" i="3"/>
  <c r="M108" i="3" s="1"/>
  <c r="K109" i="3"/>
  <c r="M109" i="3" s="1"/>
  <c r="K110" i="3"/>
  <c r="M110" i="3" s="1"/>
  <c r="K111" i="3"/>
  <c r="M111" i="3" s="1"/>
  <c r="K112" i="3"/>
  <c r="M112" i="3" s="1"/>
  <c r="K113" i="3"/>
  <c r="M113" i="3" s="1"/>
  <c r="K114" i="3"/>
  <c r="M114" i="3" s="1"/>
  <c r="K115" i="3"/>
  <c r="M115" i="3" s="1"/>
  <c r="K116" i="3"/>
  <c r="M116" i="3" s="1"/>
  <c r="K117" i="3"/>
  <c r="M117" i="3" s="1"/>
  <c r="K118" i="3"/>
  <c r="M118" i="3" s="1"/>
  <c r="K119" i="3"/>
  <c r="M119" i="3" s="1"/>
  <c r="K120" i="3"/>
  <c r="M120" i="3" s="1"/>
  <c r="K121" i="3"/>
  <c r="M121" i="3" s="1"/>
  <c r="K122" i="3"/>
  <c r="M122" i="3" s="1"/>
  <c r="K123" i="3"/>
  <c r="M123" i="3" s="1"/>
  <c r="K124" i="3"/>
  <c r="M124" i="3" s="1"/>
  <c r="K125" i="3"/>
  <c r="M125" i="3" s="1"/>
  <c r="K126" i="3"/>
  <c r="M126" i="3" s="1"/>
  <c r="K127" i="3"/>
  <c r="M127" i="3" s="1"/>
  <c r="K128" i="3"/>
  <c r="M128" i="3" s="1"/>
  <c r="K129" i="3"/>
  <c r="M129" i="3" s="1"/>
  <c r="K130" i="3"/>
  <c r="M130" i="3" s="1"/>
  <c r="K131" i="3"/>
  <c r="M131" i="3" s="1"/>
  <c r="K132" i="3"/>
  <c r="M132" i="3" s="1"/>
  <c r="K133" i="3"/>
  <c r="M133" i="3" s="1"/>
  <c r="K134" i="3"/>
  <c r="M134" i="3" s="1"/>
  <c r="K135" i="3"/>
  <c r="M135" i="3" s="1"/>
  <c r="K136" i="3"/>
  <c r="M136" i="3" s="1"/>
  <c r="K137" i="3"/>
  <c r="M137" i="3" s="1"/>
  <c r="K138" i="3"/>
  <c r="M138" i="3" s="1"/>
  <c r="K139" i="3"/>
  <c r="M139" i="3" s="1"/>
  <c r="K140" i="3"/>
  <c r="M140" i="3" s="1"/>
  <c r="K141" i="3"/>
  <c r="M141" i="3" s="1"/>
  <c r="K142" i="3"/>
  <c r="M142" i="3" s="1"/>
  <c r="K143" i="3"/>
  <c r="M143" i="3" s="1"/>
  <c r="K144" i="3"/>
  <c r="M144" i="3" s="1"/>
  <c r="K145" i="3"/>
  <c r="M145" i="3" s="1"/>
  <c r="K146" i="3"/>
  <c r="M146" i="3" s="1"/>
  <c r="K147" i="3"/>
  <c r="M147" i="3" s="1"/>
  <c r="K148" i="3"/>
  <c r="M148" i="3" s="1"/>
  <c r="K149" i="3"/>
  <c r="M149" i="3" s="1"/>
  <c r="K150" i="3"/>
  <c r="M150" i="3" s="1"/>
  <c r="K151" i="3"/>
  <c r="M151" i="3" s="1"/>
  <c r="K152" i="3"/>
  <c r="M152" i="3" s="1"/>
  <c r="K153" i="3"/>
  <c r="M153" i="3" s="1"/>
  <c r="K154" i="3"/>
  <c r="M154" i="3" s="1"/>
  <c r="K155" i="3"/>
  <c r="M155" i="3" s="1"/>
  <c r="K156" i="3"/>
  <c r="M156" i="3" s="1"/>
  <c r="K157" i="3"/>
  <c r="M157" i="3" s="1"/>
  <c r="K158" i="3"/>
  <c r="M158" i="3" s="1"/>
  <c r="K159" i="3"/>
  <c r="M159" i="3" s="1"/>
  <c r="K160" i="3"/>
  <c r="M160" i="3" s="1"/>
  <c r="K161" i="3"/>
  <c r="M161" i="3" s="1"/>
  <c r="K162" i="3"/>
  <c r="M162" i="3" s="1"/>
  <c r="K163" i="3"/>
  <c r="M163" i="3" s="1"/>
  <c r="K164" i="3"/>
  <c r="M164" i="3" s="1"/>
  <c r="K165" i="3"/>
  <c r="M165" i="3" s="1"/>
  <c r="K166" i="3"/>
  <c r="M166" i="3" s="1"/>
  <c r="K167" i="3"/>
  <c r="M167" i="3" s="1"/>
  <c r="K168" i="3"/>
  <c r="M168" i="3" s="1"/>
  <c r="K169" i="3"/>
  <c r="M169" i="3" s="1"/>
  <c r="K170" i="3"/>
  <c r="M170" i="3" s="1"/>
  <c r="K171" i="3"/>
  <c r="M171" i="3" s="1"/>
  <c r="K172" i="3"/>
  <c r="M172" i="3" s="1"/>
  <c r="K173" i="3"/>
  <c r="M173" i="3" s="1"/>
  <c r="K174" i="3"/>
  <c r="M174" i="3" s="1"/>
  <c r="K175" i="3"/>
  <c r="M175" i="3" s="1"/>
  <c r="K176" i="3"/>
  <c r="M176" i="3" s="1"/>
  <c r="K177" i="3"/>
  <c r="M177" i="3" s="1"/>
  <c r="K178" i="3"/>
  <c r="M178" i="3" s="1"/>
  <c r="K179" i="3"/>
  <c r="M179" i="3" s="1"/>
  <c r="K180" i="3"/>
  <c r="M180" i="3" s="1"/>
  <c r="K181" i="3"/>
  <c r="M181" i="3" s="1"/>
  <c r="K182" i="3"/>
  <c r="M182" i="3" s="1"/>
  <c r="K183" i="3"/>
  <c r="M183" i="3" s="1"/>
  <c r="K184" i="3"/>
  <c r="M184" i="3" s="1"/>
  <c r="K185" i="3"/>
  <c r="M185" i="3" s="1"/>
  <c r="K186" i="3"/>
  <c r="M186" i="3" s="1"/>
  <c r="K187" i="3"/>
  <c r="M187" i="3" s="1"/>
  <c r="K188" i="3"/>
  <c r="M188" i="3" s="1"/>
  <c r="K189" i="3"/>
  <c r="M189" i="3" s="1"/>
  <c r="K190" i="3"/>
  <c r="M190" i="3" s="1"/>
  <c r="K191" i="3"/>
  <c r="M191" i="3" s="1"/>
  <c r="K192" i="3"/>
  <c r="M192" i="3" s="1"/>
  <c r="K193" i="3"/>
  <c r="M193" i="3" s="1"/>
  <c r="K194" i="3"/>
  <c r="M194" i="3" s="1"/>
  <c r="K195" i="3"/>
  <c r="M195" i="3" s="1"/>
  <c r="K196" i="3"/>
  <c r="M196" i="3" s="1"/>
  <c r="K197" i="3"/>
  <c r="M197" i="3" s="1"/>
  <c r="K198" i="3"/>
  <c r="M198" i="3" s="1"/>
  <c r="K199" i="3"/>
  <c r="M199" i="3" s="1"/>
  <c r="K200" i="3"/>
  <c r="M200" i="3" s="1"/>
  <c r="K201" i="3"/>
  <c r="M201" i="3" s="1"/>
  <c r="K202" i="3"/>
  <c r="M202" i="3" s="1"/>
  <c r="K203" i="3"/>
  <c r="M203" i="3" s="1"/>
  <c r="K204" i="3"/>
  <c r="M204" i="3" s="1"/>
  <c r="K205" i="3"/>
  <c r="M205" i="3" s="1"/>
  <c r="K206" i="3"/>
  <c r="M206" i="3" s="1"/>
  <c r="K207" i="3"/>
  <c r="M207" i="3" s="1"/>
  <c r="K208" i="3"/>
  <c r="M208" i="3" s="1"/>
  <c r="K209" i="3"/>
  <c r="M209" i="3" s="1"/>
  <c r="K210" i="3"/>
  <c r="M210" i="3" s="1"/>
  <c r="K211" i="3"/>
  <c r="M211" i="3" s="1"/>
  <c r="K212" i="3"/>
  <c r="M212" i="3" s="1"/>
  <c r="K213" i="3"/>
  <c r="M213" i="3" s="1"/>
  <c r="K214" i="3"/>
  <c r="M214" i="3" s="1"/>
  <c r="K215" i="3"/>
  <c r="M215" i="3" s="1"/>
  <c r="K216" i="3"/>
  <c r="M216" i="3" s="1"/>
  <c r="K217" i="3"/>
  <c r="M217" i="3" s="1"/>
  <c r="K218" i="3"/>
  <c r="M218" i="3" s="1"/>
  <c r="K219" i="3"/>
  <c r="M219" i="3" s="1"/>
  <c r="K220" i="3"/>
  <c r="M220" i="3" s="1"/>
  <c r="K221" i="3"/>
  <c r="M221" i="3" s="1"/>
  <c r="K222" i="3"/>
  <c r="M222" i="3" s="1"/>
  <c r="K223" i="3"/>
  <c r="M223" i="3" s="1"/>
  <c r="K224" i="3"/>
  <c r="M224" i="3" s="1"/>
  <c r="K225" i="3"/>
  <c r="M225" i="3" s="1"/>
  <c r="K226" i="3"/>
  <c r="M226" i="3" s="1"/>
  <c r="K227" i="3"/>
  <c r="M227" i="3" s="1"/>
  <c r="K228" i="3"/>
  <c r="M228" i="3" s="1"/>
  <c r="K229" i="3"/>
  <c r="M229" i="3" s="1"/>
  <c r="K230" i="3"/>
  <c r="M230" i="3" s="1"/>
  <c r="K231" i="3"/>
  <c r="M231" i="3" s="1"/>
  <c r="K232" i="3"/>
  <c r="M232" i="3" s="1"/>
  <c r="K233" i="3"/>
  <c r="M233" i="3" s="1"/>
  <c r="K234" i="3"/>
  <c r="M234" i="3" s="1"/>
  <c r="K235" i="3"/>
  <c r="M235" i="3" s="1"/>
  <c r="K236" i="3"/>
  <c r="M236" i="3" s="1"/>
  <c r="K237" i="3"/>
  <c r="M237" i="3" s="1"/>
  <c r="K238" i="3"/>
  <c r="M238" i="3" s="1"/>
  <c r="K239" i="3"/>
  <c r="M239" i="3" s="1"/>
  <c r="K240" i="3"/>
  <c r="M240" i="3" s="1"/>
  <c r="K241" i="3"/>
  <c r="M241" i="3" s="1"/>
  <c r="K242" i="3"/>
  <c r="M242" i="3" s="1"/>
  <c r="K243" i="3"/>
  <c r="M243" i="3" s="1"/>
  <c r="K244" i="3"/>
  <c r="M244" i="3" s="1"/>
  <c r="K245" i="3"/>
  <c r="M245" i="3" s="1"/>
  <c r="K246" i="3"/>
  <c r="M246" i="3" s="1"/>
  <c r="K247" i="3"/>
  <c r="M247" i="3" s="1"/>
  <c r="K248" i="3"/>
  <c r="M248" i="3" s="1"/>
  <c r="K249" i="3"/>
  <c r="M249" i="3" s="1"/>
  <c r="K250" i="3"/>
  <c r="M250" i="3" s="1"/>
  <c r="K251" i="3"/>
  <c r="M251" i="3" s="1"/>
  <c r="K252" i="3"/>
  <c r="M252" i="3" s="1"/>
  <c r="K253" i="3"/>
  <c r="M253" i="3" s="1"/>
  <c r="K254" i="3"/>
  <c r="M254" i="3" s="1"/>
  <c r="K255" i="3"/>
  <c r="M255" i="3" s="1"/>
  <c r="K256" i="3"/>
  <c r="M256" i="3" s="1"/>
  <c r="K257" i="3"/>
  <c r="M257" i="3" s="1"/>
  <c r="K258" i="3"/>
  <c r="M258" i="3" s="1"/>
  <c r="K259" i="3"/>
  <c r="M259" i="3" s="1"/>
  <c r="K260" i="3"/>
  <c r="M260" i="3" s="1"/>
  <c r="K261" i="3"/>
  <c r="M261" i="3" s="1"/>
  <c r="K262" i="3"/>
  <c r="M262" i="3" s="1"/>
  <c r="K263" i="3"/>
  <c r="M263" i="3" s="1"/>
  <c r="K264" i="3"/>
  <c r="M264" i="3" s="1"/>
  <c r="K265" i="3"/>
  <c r="M265" i="3" s="1"/>
  <c r="K266" i="3"/>
  <c r="M266" i="3" s="1"/>
  <c r="K267" i="3"/>
  <c r="M267" i="3" s="1"/>
  <c r="K268" i="3"/>
  <c r="M268" i="3" s="1"/>
  <c r="K269" i="3"/>
  <c r="M269" i="3" s="1"/>
  <c r="K270" i="3"/>
  <c r="M270" i="3" s="1"/>
  <c r="K271" i="3"/>
  <c r="M271" i="3" s="1"/>
  <c r="K272" i="3"/>
  <c r="M272" i="3" s="1"/>
  <c r="K273" i="3"/>
  <c r="M273" i="3" s="1"/>
  <c r="K274" i="3"/>
  <c r="M274" i="3" s="1"/>
  <c r="K275" i="3"/>
  <c r="M275" i="3" s="1"/>
  <c r="K276" i="3"/>
  <c r="M276" i="3" s="1"/>
  <c r="K277" i="3"/>
  <c r="M277" i="3" s="1"/>
  <c r="K278" i="3"/>
  <c r="M278" i="3" s="1"/>
  <c r="K279" i="3"/>
  <c r="M279" i="3" s="1"/>
  <c r="K280" i="3"/>
  <c r="M280" i="3" s="1"/>
  <c r="K281" i="3"/>
  <c r="M281" i="3" s="1"/>
  <c r="K282" i="3"/>
  <c r="M282" i="3" s="1"/>
  <c r="K283" i="3"/>
  <c r="M283" i="3" s="1"/>
  <c r="K284" i="3"/>
  <c r="M284" i="3" s="1"/>
  <c r="K285" i="3"/>
  <c r="M285" i="3" s="1"/>
  <c r="K286" i="3"/>
  <c r="M286" i="3" s="1"/>
  <c r="K287" i="3"/>
  <c r="M287" i="3" s="1"/>
  <c r="K288" i="3"/>
  <c r="M288" i="3" s="1"/>
  <c r="K289" i="3"/>
  <c r="M289" i="3" s="1"/>
  <c r="K290" i="3"/>
  <c r="M290" i="3" s="1"/>
  <c r="K291" i="3"/>
  <c r="M291" i="3" s="1"/>
  <c r="K292" i="3"/>
  <c r="M292" i="3" s="1"/>
  <c r="K293" i="3"/>
  <c r="M293" i="3" s="1"/>
  <c r="K294" i="3"/>
  <c r="M294" i="3" s="1"/>
  <c r="K295" i="3"/>
  <c r="M295" i="3" s="1"/>
  <c r="K296" i="3"/>
  <c r="M296" i="3" s="1"/>
  <c r="K297" i="3"/>
  <c r="M297" i="3" s="1"/>
  <c r="K298" i="3"/>
  <c r="M298" i="3" s="1"/>
  <c r="K299" i="3"/>
  <c r="M299" i="3" s="1"/>
  <c r="K300" i="3"/>
  <c r="M300" i="3" s="1"/>
  <c r="K301" i="3"/>
  <c r="M301" i="3" s="1"/>
  <c r="K302" i="3"/>
  <c r="M302" i="3" s="1"/>
  <c r="K303" i="3"/>
  <c r="M303" i="3" s="1"/>
  <c r="K304" i="3"/>
  <c r="M304" i="3" s="1"/>
  <c r="K305" i="3"/>
  <c r="M305" i="3" s="1"/>
  <c r="K306" i="3"/>
  <c r="M306" i="3" s="1"/>
  <c r="K307" i="3"/>
  <c r="M307" i="3" s="1"/>
  <c r="K308" i="3"/>
  <c r="M308" i="3" s="1"/>
  <c r="K309" i="3"/>
  <c r="M309" i="3" s="1"/>
  <c r="K310" i="3"/>
  <c r="M310" i="3" s="1"/>
  <c r="K311" i="3"/>
  <c r="M311" i="3" s="1"/>
  <c r="K312" i="3"/>
  <c r="M312" i="3" s="1"/>
  <c r="K313" i="3"/>
  <c r="M313" i="3" s="1"/>
  <c r="K314" i="3"/>
  <c r="M314" i="3" s="1"/>
  <c r="K315" i="3"/>
  <c r="M315" i="3" s="1"/>
  <c r="K316" i="3"/>
  <c r="M316" i="3" s="1"/>
  <c r="K317" i="3"/>
  <c r="M317" i="3" s="1"/>
  <c r="K318" i="3"/>
  <c r="M318" i="3" s="1"/>
  <c r="K319" i="3"/>
  <c r="M319" i="3" s="1"/>
  <c r="K320" i="3"/>
  <c r="M320" i="3" s="1"/>
  <c r="K321" i="3"/>
  <c r="M321" i="3" s="1"/>
  <c r="B7" i="3" l="1"/>
  <c r="L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2" i="1"/>
  <c r="O132" i="3" l="1"/>
  <c r="P132" i="3" s="1"/>
  <c r="Q132" i="3" s="1"/>
  <c r="O294" i="3"/>
  <c r="P294" i="3" s="1"/>
  <c r="Q294" i="3" s="1"/>
  <c r="O198" i="3"/>
  <c r="P198" i="3" s="1"/>
  <c r="Q198" i="3" s="1"/>
  <c r="O174" i="3"/>
  <c r="P174" i="3" s="1"/>
  <c r="Q174" i="3" s="1"/>
  <c r="O118" i="3"/>
  <c r="P118" i="3" s="1"/>
  <c r="Q118" i="3" s="1"/>
  <c r="O86" i="3"/>
  <c r="P86" i="3" s="1"/>
  <c r="Q86" i="3" s="1"/>
  <c r="O14" i="3"/>
  <c r="P14" i="3" s="1"/>
  <c r="Q14" i="3" s="1"/>
  <c r="O262" i="3"/>
  <c r="P262" i="3" s="1"/>
  <c r="Q262" i="3" s="1"/>
  <c r="O238" i="3"/>
  <c r="P238" i="3" s="1"/>
  <c r="Q238" i="3" s="1"/>
  <c r="O214" i="3"/>
  <c r="P214" i="3" s="1"/>
  <c r="Q214" i="3" s="1"/>
  <c r="O54" i="3"/>
  <c r="P54" i="3" s="1"/>
  <c r="Q54" i="3" s="1"/>
  <c r="O254" i="3"/>
  <c r="P254" i="3" s="1"/>
  <c r="Q254" i="3" s="1"/>
  <c r="O182" i="3"/>
  <c r="P182" i="3" s="1"/>
  <c r="Q182" i="3" s="1"/>
  <c r="O110" i="3"/>
  <c r="P110" i="3" s="1"/>
  <c r="Q110" i="3" s="1"/>
  <c r="O94" i="3"/>
  <c r="P94" i="3" s="1"/>
  <c r="Q94" i="3" s="1"/>
  <c r="O46" i="3"/>
  <c r="P46" i="3" s="1"/>
  <c r="Q46" i="3" s="1"/>
  <c r="O22" i="3"/>
  <c r="P22" i="3" s="1"/>
  <c r="Q22" i="3" s="1"/>
  <c r="O314" i="3"/>
  <c r="P314" i="3" s="1"/>
  <c r="Q314" i="3" s="1"/>
  <c r="O290" i="3"/>
  <c r="P290" i="3" s="1"/>
  <c r="Q290" i="3" s="1"/>
  <c r="O282" i="3"/>
  <c r="P282" i="3" s="1"/>
  <c r="Q282" i="3" s="1"/>
  <c r="O234" i="3"/>
  <c r="P234" i="3" s="1"/>
  <c r="Q234" i="3" s="1"/>
  <c r="O210" i="3"/>
  <c r="P210" i="3" s="1"/>
  <c r="Q210" i="3" s="1"/>
  <c r="O170" i="3"/>
  <c r="P170" i="3" s="1"/>
  <c r="Q170" i="3" s="1"/>
  <c r="O146" i="3"/>
  <c r="P146" i="3" s="1"/>
  <c r="Q146" i="3" s="1"/>
  <c r="O26" i="3"/>
  <c r="P26" i="3" s="1"/>
  <c r="Q26" i="3" s="1"/>
  <c r="O4" i="3"/>
  <c r="P4" i="3" s="1"/>
  <c r="Q4" i="3" s="1"/>
  <c r="O308" i="3"/>
  <c r="P308" i="3" s="1"/>
  <c r="Q308" i="3" s="1"/>
  <c r="O93" i="3"/>
  <c r="P93" i="3" s="1"/>
  <c r="Q93" i="3" s="1"/>
  <c r="O260" i="3"/>
  <c r="P260" i="3" s="1"/>
  <c r="Q260" i="3" s="1"/>
  <c r="O283" i="3"/>
  <c r="P283" i="3" s="1"/>
  <c r="Q283" i="3" s="1"/>
  <c r="O84" i="3"/>
  <c r="P84" i="3" s="1"/>
  <c r="Q84" i="3" s="1"/>
  <c r="O196" i="3"/>
  <c r="P196" i="3" s="1"/>
  <c r="Q196" i="3" s="1"/>
  <c r="O285" i="3"/>
  <c r="P285" i="3" s="1"/>
  <c r="Q285" i="3" s="1"/>
  <c r="O157" i="3"/>
  <c r="P157" i="3" s="1"/>
  <c r="Q157" i="3" s="1"/>
  <c r="O68" i="3"/>
  <c r="P68" i="3" s="1"/>
  <c r="Q68" i="3" s="1"/>
  <c r="O221" i="3"/>
  <c r="P221" i="3" s="1"/>
  <c r="Q221" i="3" s="1"/>
  <c r="O29" i="3"/>
  <c r="P29" i="3" s="1"/>
  <c r="Q29" i="3" s="1"/>
  <c r="O74" i="3"/>
  <c r="P74" i="3" s="1"/>
  <c r="Q74" i="3" s="1"/>
  <c r="O306" i="3"/>
  <c r="P306" i="3" s="1"/>
  <c r="Q306" i="3" s="1"/>
  <c r="O298" i="3"/>
  <c r="P298" i="3" s="1"/>
  <c r="Q298" i="3" s="1"/>
  <c r="O274" i="3"/>
  <c r="P274" i="3" s="1"/>
  <c r="Q274" i="3" s="1"/>
  <c r="O266" i="3"/>
  <c r="P266" i="3" s="1"/>
  <c r="Q266" i="3" s="1"/>
  <c r="O250" i="3"/>
  <c r="P250" i="3" s="1"/>
  <c r="Q250" i="3" s="1"/>
  <c r="O218" i="3"/>
  <c r="P218" i="3" s="1"/>
  <c r="Q218" i="3" s="1"/>
  <c r="O202" i="3"/>
  <c r="P202" i="3" s="1"/>
  <c r="Q202" i="3" s="1"/>
  <c r="O178" i="3"/>
  <c r="P178" i="3" s="1"/>
  <c r="Q178" i="3" s="1"/>
  <c r="O154" i="3"/>
  <c r="P154" i="3" s="1"/>
  <c r="Q154" i="3" s="1"/>
  <c r="O138" i="3"/>
  <c r="P138" i="3" s="1"/>
  <c r="Q138" i="3" s="1"/>
  <c r="O122" i="3"/>
  <c r="P122" i="3" s="1"/>
  <c r="Q122" i="3" s="1"/>
  <c r="O106" i="3"/>
  <c r="P106" i="3" s="1"/>
  <c r="Q106" i="3" s="1"/>
  <c r="O90" i="3"/>
  <c r="P90" i="3" s="1"/>
  <c r="Q90" i="3" s="1"/>
  <c r="O82" i="3"/>
  <c r="P82" i="3" s="1"/>
  <c r="Q82" i="3" s="1"/>
  <c r="O58" i="3"/>
  <c r="P58" i="3" s="1"/>
  <c r="Q58" i="3" s="1"/>
  <c r="O50" i="3"/>
  <c r="P50" i="3" s="1"/>
  <c r="Q50" i="3" s="1"/>
  <c r="O42" i="3"/>
  <c r="P42" i="3" s="1"/>
  <c r="Q42" i="3" s="1"/>
  <c r="O18" i="3"/>
  <c r="P18" i="3" s="1"/>
  <c r="Q18" i="3" s="1"/>
  <c r="O10" i="3"/>
  <c r="P10" i="3" s="1"/>
  <c r="Q10" i="3" s="1"/>
  <c r="O310" i="3"/>
  <c r="P310" i="3" s="1"/>
  <c r="Q310" i="3" s="1"/>
  <c r="O286" i="3"/>
  <c r="P286" i="3" s="1"/>
  <c r="Q286" i="3" s="1"/>
  <c r="O270" i="3"/>
  <c r="P270" i="3" s="1"/>
  <c r="Q270" i="3" s="1"/>
  <c r="O222" i="3"/>
  <c r="P222" i="3" s="1"/>
  <c r="Q222" i="3" s="1"/>
  <c r="O206" i="3"/>
  <c r="P206" i="3" s="1"/>
  <c r="Q206" i="3" s="1"/>
  <c r="O166" i="3"/>
  <c r="P166" i="3" s="1"/>
  <c r="Q166" i="3" s="1"/>
  <c r="O142" i="3"/>
  <c r="P142" i="3" s="1"/>
  <c r="Q142" i="3" s="1"/>
  <c r="O126" i="3"/>
  <c r="P126" i="3" s="1"/>
  <c r="Q126" i="3" s="1"/>
  <c r="O102" i="3"/>
  <c r="P102" i="3" s="1"/>
  <c r="Q102" i="3" s="1"/>
  <c r="O70" i="3"/>
  <c r="P70" i="3" s="1"/>
  <c r="Q70" i="3" s="1"/>
  <c r="O30" i="3"/>
  <c r="P30" i="3" s="1"/>
  <c r="Q30" i="3" s="1"/>
  <c r="O288" i="3"/>
  <c r="P288" i="3" s="1"/>
  <c r="Q288" i="3" s="1"/>
  <c r="O186" i="3"/>
  <c r="P186" i="3" s="1"/>
  <c r="Q186" i="3" s="1"/>
  <c r="O318" i="3"/>
  <c r="P318" i="3" s="1"/>
  <c r="Q318" i="3" s="1"/>
  <c r="O302" i="3"/>
  <c r="P302" i="3" s="1"/>
  <c r="Q302" i="3" s="1"/>
  <c r="O278" i="3"/>
  <c r="P278" i="3" s="1"/>
  <c r="Q278" i="3" s="1"/>
  <c r="O246" i="3"/>
  <c r="P246" i="3" s="1"/>
  <c r="Q246" i="3" s="1"/>
  <c r="O230" i="3"/>
  <c r="P230" i="3" s="1"/>
  <c r="Q230" i="3" s="1"/>
  <c r="O190" i="3"/>
  <c r="P190" i="3" s="1"/>
  <c r="Q190" i="3" s="1"/>
  <c r="O158" i="3"/>
  <c r="P158" i="3" s="1"/>
  <c r="Q158" i="3" s="1"/>
  <c r="O150" i="3"/>
  <c r="P150" i="3" s="1"/>
  <c r="Q150" i="3" s="1"/>
  <c r="O134" i="3"/>
  <c r="P134" i="3" s="1"/>
  <c r="Q134" i="3" s="1"/>
  <c r="O78" i="3"/>
  <c r="P78" i="3" s="1"/>
  <c r="Q78" i="3" s="1"/>
  <c r="O62" i="3"/>
  <c r="P62" i="3" s="1"/>
  <c r="Q62" i="3" s="1"/>
  <c r="O38" i="3"/>
  <c r="P38" i="3" s="1"/>
  <c r="Q38" i="3" s="1"/>
  <c r="O6" i="3"/>
  <c r="P6" i="3" s="1"/>
  <c r="Q6" i="3" s="1"/>
  <c r="O51" i="3"/>
  <c r="P51" i="3" s="1"/>
  <c r="Q51" i="3" s="1"/>
  <c r="O25" i="3"/>
  <c r="P25" i="3" s="1"/>
  <c r="Q25" i="3" s="1"/>
  <c r="O56" i="3"/>
  <c r="P56" i="3" s="1"/>
  <c r="Q56" i="3" s="1"/>
  <c r="O242" i="3"/>
  <c r="P242" i="3" s="1"/>
  <c r="Q242" i="3" s="1"/>
  <c r="O114" i="3"/>
  <c r="P114" i="3" s="1"/>
  <c r="Q114" i="3" s="1"/>
  <c r="O281" i="3"/>
  <c r="P281" i="3" s="1"/>
  <c r="Q281" i="3" s="1"/>
  <c r="O153" i="3"/>
  <c r="P153" i="3" s="1"/>
  <c r="Q153" i="3" s="1"/>
  <c r="O320" i="3"/>
  <c r="P320" i="3" s="1"/>
  <c r="Q320" i="3" s="1"/>
  <c r="O304" i="3"/>
  <c r="P304" i="3" s="1"/>
  <c r="Q304" i="3" s="1"/>
  <c r="O280" i="3"/>
  <c r="P280" i="3" s="1"/>
  <c r="Q280" i="3" s="1"/>
  <c r="O248" i="3"/>
  <c r="P248" i="3" s="1"/>
  <c r="Q248" i="3" s="1"/>
  <c r="O216" i="3"/>
  <c r="P216" i="3" s="1"/>
  <c r="Q216" i="3" s="1"/>
  <c r="O184" i="3"/>
  <c r="P184" i="3" s="1"/>
  <c r="Q184" i="3" s="1"/>
  <c r="O152" i="3"/>
  <c r="P152" i="3" s="1"/>
  <c r="Q152" i="3" s="1"/>
  <c r="O120" i="3"/>
  <c r="P120" i="3" s="1"/>
  <c r="Q120" i="3" s="1"/>
  <c r="O88" i="3"/>
  <c r="P88" i="3" s="1"/>
  <c r="Q88" i="3" s="1"/>
  <c r="O24" i="3"/>
  <c r="P24" i="3" s="1"/>
  <c r="Q24" i="3" s="1"/>
  <c r="O300" i="3"/>
  <c r="P300" i="3" s="1"/>
  <c r="Q300" i="3" s="1"/>
  <c r="O212" i="3"/>
  <c r="P212" i="3" s="1"/>
  <c r="Q212" i="3" s="1"/>
  <c r="O179" i="3"/>
  <c r="P179" i="3" s="1"/>
  <c r="Q179" i="3" s="1"/>
  <c r="O313" i="3"/>
  <c r="P313" i="3" s="1"/>
  <c r="Q313" i="3" s="1"/>
  <c r="O265" i="3"/>
  <c r="P265" i="3" s="1"/>
  <c r="Q265" i="3" s="1"/>
  <c r="O201" i="3"/>
  <c r="P201" i="3" s="1"/>
  <c r="Q201" i="3" s="1"/>
  <c r="O137" i="3"/>
  <c r="P137" i="3" s="1"/>
  <c r="Q137" i="3" s="1"/>
  <c r="O73" i="3"/>
  <c r="P73" i="3" s="1"/>
  <c r="Q73" i="3" s="1"/>
  <c r="O9" i="3"/>
  <c r="P9" i="3" s="1"/>
  <c r="Q9" i="3" s="1"/>
  <c r="O243" i="3"/>
  <c r="P243" i="3" s="1"/>
  <c r="Q243" i="3" s="1"/>
  <c r="O115" i="3"/>
  <c r="P115" i="3" s="1"/>
  <c r="Q115" i="3" s="1"/>
  <c r="O289" i="3"/>
  <c r="P289" i="3" s="1"/>
  <c r="Q289" i="3" s="1"/>
  <c r="O217" i="3"/>
  <c r="P217" i="3" s="1"/>
  <c r="Q217" i="3" s="1"/>
  <c r="O121" i="3"/>
  <c r="P121" i="3" s="1"/>
  <c r="Q121" i="3" s="1"/>
  <c r="O264" i="3"/>
  <c r="P264" i="3" s="1"/>
  <c r="Q264" i="3" s="1"/>
  <c r="O232" i="3"/>
  <c r="P232" i="3" s="1"/>
  <c r="Q232" i="3" s="1"/>
  <c r="O200" i="3"/>
  <c r="P200" i="3" s="1"/>
  <c r="Q200" i="3" s="1"/>
  <c r="O168" i="3"/>
  <c r="P168" i="3" s="1"/>
  <c r="Q168" i="3" s="1"/>
  <c r="O144" i="3"/>
  <c r="P144" i="3" s="1"/>
  <c r="Q144" i="3" s="1"/>
  <c r="O112" i="3"/>
  <c r="P112" i="3" s="1"/>
  <c r="Q112" i="3" s="1"/>
  <c r="O72" i="3"/>
  <c r="P72" i="3" s="1"/>
  <c r="Q72" i="3" s="1"/>
  <c r="O48" i="3"/>
  <c r="P48" i="3" s="1"/>
  <c r="Q48" i="3" s="1"/>
  <c r="O180" i="3"/>
  <c r="P180" i="3" s="1"/>
  <c r="Q180" i="3" s="1"/>
  <c r="O164" i="3"/>
  <c r="P164" i="3" s="1"/>
  <c r="Q164" i="3" s="1"/>
  <c r="O148" i="3"/>
  <c r="P148" i="3" s="1"/>
  <c r="Q148" i="3" s="1"/>
  <c r="O100" i="3"/>
  <c r="P100" i="3" s="1"/>
  <c r="Q100" i="3" s="1"/>
  <c r="O52" i="3"/>
  <c r="P52" i="3" s="1"/>
  <c r="Q52" i="3" s="1"/>
  <c r="O252" i="3"/>
  <c r="P252" i="3" s="1"/>
  <c r="Q252" i="3" s="1"/>
  <c r="O220" i="3"/>
  <c r="P220" i="3" s="1"/>
  <c r="Q220" i="3" s="1"/>
  <c r="O188" i="3"/>
  <c r="P188" i="3" s="1"/>
  <c r="Q188" i="3" s="1"/>
  <c r="O156" i="3"/>
  <c r="P156" i="3" s="1"/>
  <c r="Q156" i="3" s="1"/>
  <c r="O124" i="3"/>
  <c r="P124" i="3" s="1"/>
  <c r="Q124" i="3" s="1"/>
  <c r="O92" i="3"/>
  <c r="P92" i="3" s="1"/>
  <c r="Q92" i="3" s="1"/>
  <c r="O60" i="3"/>
  <c r="P60" i="3" s="1"/>
  <c r="Q60" i="3" s="1"/>
  <c r="O28" i="3"/>
  <c r="P28" i="3" s="1"/>
  <c r="Q28" i="3" s="1"/>
  <c r="O315" i="3"/>
  <c r="P315" i="3" s="1"/>
  <c r="Q315" i="3" s="1"/>
  <c r="O307" i="3"/>
  <c r="P307" i="3" s="1"/>
  <c r="Q307" i="3" s="1"/>
  <c r="O299" i="3"/>
  <c r="P299" i="3" s="1"/>
  <c r="Q299" i="3" s="1"/>
  <c r="O291" i="3"/>
  <c r="P291" i="3" s="1"/>
  <c r="Q291" i="3" s="1"/>
  <c r="O275" i="3"/>
  <c r="P275" i="3" s="1"/>
  <c r="Q275" i="3" s="1"/>
  <c r="O267" i="3"/>
  <c r="P267" i="3" s="1"/>
  <c r="Q267" i="3" s="1"/>
  <c r="O259" i="3"/>
  <c r="P259" i="3" s="1"/>
  <c r="Q259" i="3" s="1"/>
  <c r="O251" i="3"/>
  <c r="P251" i="3" s="1"/>
  <c r="Q251" i="3" s="1"/>
  <c r="O235" i="3"/>
  <c r="P235" i="3" s="1"/>
  <c r="Q235" i="3" s="1"/>
  <c r="O227" i="3"/>
  <c r="P227" i="3" s="1"/>
  <c r="Q227" i="3" s="1"/>
  <c r="O219" i="3"/>
  <c r="P219" i="3" s="1"/>
  <c r="Q219" i="3" s="1"/>
  <c r="O211" i="3"/>
  <c r="P211" i="3" s="1"/>
  <c r="Q211" i="3" s="1"/>
  <c r="O203" i="3"/>
  <c r="P203" i="3" s="1"/>
  <c r="Q203" i="3" s="1"/>
  <c r="O195" i="3"/>
  <c r="P195" i="3" s="1"/>
  <c r="Q195" i="3" s="1"/>
  <c r="O187" i="3"/>
  <c r="P187" i="3" s="1"/>
  <c r="Q187" i="3" s="1"/>
  <c r="O171" i="3"/>
  <c r="P171" i="3" s="1"/>
  <c r="Q171" i="3" s="1"/>
  <c r="O163" i="3"/>
  <c r="P163" i="3" s="1"/>
  <c r="Q163" i="3" s="1"/>
  <c r="O155" i="3"/>
  <c r="P155" i="3" s="1"/>
  <c r="Q155" i="3" s="1"/>
  <c r="O147" i="3"/>
  <c r="P147" i="3" s="1"/>
  <c r="Q147" i="3" s="1"/>
  <c r="O139" i="3"/>
  <c r="P139" i="3" s="1"/>
  <c r="Q139" i="3" s="1"/>
  <c r="O131" i="3"/>
  <c r="P131" i="3" s="1"/>
  <c r="Q131" i="3" s="1"/>
  <c r="O123" i="3"/>
  <c r="P123" i="3" s="1"/>
  <c r="Q123" i="3" s="1"/>
  <c r="O107" i="3"/>
  <c r="P107" i="3" s="1"/>
  <c r="Q107" i="3" s="1"/>
  <c r="O99" i="3"/>
  <c r="P99" i="3" s="1"/>
  <c r="Q99" i="3" s="1"/>
  <c r="O91" i="3"/>
  <c r="P91" i="3" s="1"/>
  <c r="Q91" i="3" s="1"/>
  <c r="O83" i="3"/>
  <c r="P83" i="3" s="1"/>
  <c r="Q83" i="3" s="1"/>
  <c r="O75" i="3"/>
  <c r="P75" i="3" s="1"/>
  <c r="Q75" i="3" s="1"/>
  <c r="O67" i="3"/>
  <c r="P67" i="3" s="1"/>
  <c r="Q67" i="3" s="1"/>
  <c r="O59" i="3"/>
  <c r="P59" i="3" s="1"/>
  <c r="Q59" i="3" s="1"/>
  <c r="O43" i="3"/>
  <c r="P43" i="3" s="1"/>
  <c r="Q43" i="3" s="1"/>
  <c r="O35" i="3"/>
  <c r="P35" i="3" s="1"/>
  <c r="Q35" i="3" s="1"/>
  <c r="O27" i="3"/>
  <c r="P27" i="3" s="1"/>
  <c r="Q27" i="3" s="1"/>
  <c r="O19" i="3"/>
  <c r="P19" i="3" s="1"/>
  <c r="Q19" i="3" s="1"/>
  <c r="O11" i="3"/>
  <c r="P11" i="3" s="1"/>
  <c r="Q11" i="3" s="1"/>
  <c r="O3" i="3"/>
  <c r="P3" i="3" s="1"/>
  <c r="Q3" i="3" s="1"/>
  <c r="O321" i="3"/>
  <c r="P321" i="3" s="1"/>
  <c r="Q321" i="3" s="1"/>
  <c r="O233" i="3"/>
  <c r="P233" i="3" s="1"/>
  <c r="Q233" i="3" s="1"/>
  <c r="O185" i="3"/>
  <c r="P185" i="3" s="1"/>
  <c r="Q185" i="3" s="1"/>
  <c r="O105" i="3"/>
  <c r="P105" i="3" s="1"/>
  <c r="Q105" i="3" s="1"/>
  <c r="O296" i="3"/>
  <c r="P296" i="3" s="1"/>
  <c r="Q296" i="3" s="1"/>
  <c r="O272" i="3"/>
  <c r="P272" i="3" s="1"/>
  <c r="Q272" i="3" s="1"/>
  <c r="O240" i="3"/>
  <c r="P240" i="3" s="1"/>
  <c r="Q240" i="3" s="1"/>
  <c r="O276" i="3"/>
  <c r="P276" i="3" s="1"/>
  <c r="Q276" i="3" s="1"/>
  <c r="O244" i="3"/>
  <c r="P244" i="3" s="1"/>
  <c r="Q244" i="3" s="1"/>
  <c r="O228" i="3"/>
  <c r="P228" i="3" s="1"/>
  <c r="Q228" i="3" s="1"/>
  <c r="O116" i="3"/>
  <c r="P116" i="3" s="1"/>
  <c r="Q116" i="3" s="1"/>
  <c r="O36" i="3"/>
  <c r="P36" i="3" s="1"/>
  <c r="Q36" i="3" s="1"/>
  <c r="O20" i="3"/>
  <c r="P20" i="3" s="1"/>
  <c r="Q20" i="3" s="1"/>
  <c r="O249" i="3"/>
  <c r="P249" i="3" s="1"/>
  <c r="Q249" i="3" s="1"/>
  <c r="O169" i="3"/>
  <c r="P169" i="3" s="1"/>
  <c r="Q169" i="3" s="1"/>
  <c r="O89" i="3"/>
  <c r="P89" i="3" s="1"/>
  <c r="Q89" i="3" s="1"/>
  <c r="O41" i="3"/>
  <c r="P41" i="3" s="1"/>
  <c r="Q41" i="3" s="1"/>
  <c r="O312" i="3"/>
  <c r="P312" i="3" s="1"/>
  <c r="Q312" i="3" s="1"/>
  <c r="O208" i="3"/>
  <c r="P208" i="3" s="1"/>
  <c r="Q208" i="3" s="1"/>
  <c r="O176" i="3"/>
  <c r="P176" i="3" s="1"/>
  <c r="Q176" i="3" s="1"/>
  <c r="O136" i="3"/>
  <c r="P136" i="3" s="1"/>
  <c r="Q136" i="3" s="1"/>
  <c r="O104" i="3"/>
  <c r="P104" i="3" s="1"/>
  <c r="Q104" i="3" s="1"/>
  <c r="O80" i="3"/>
  <c r="P80" i="3" s="1"/>
  <c r="Q80" i="3" s="1"/>
  <c r="O32" i="3"/>
  <c r="P32" i="3" s="1"/>
  <c r="Q32" i="3" s="1"/>
  <c r="O8" i="3"/>
  <c r="P8" i="3" s="1"/>
  <c r="Q8" i="3" s="1"/>
  <c r="O319" i="3"/>
  <c r="P319" i="3" s="1"/>
  <c r="Q319" i="3" s="1"/>
  <c r="O311" i="3"/>
  <c r="P311" i="3" s="1"/>
  <c r="Q311" i="3" s="1"/>
  <c r="O303" i="3"/>
  <c r="P303" i="3" s="1"/>
  <c r="Q303" i="3" s="1"/>
  <c r="O295" i="3"/>
  <c r="P295" i="3" s="1"/>
  <c r="Q295" i="3" s="1"/>
  <c r="O287" i="3"/>
  <c r="P287" i="3" s="1"/>
  <c r="Q287" i="3" s="1"/>
  <c r="O279" i="3"/>
  <c r="P279" i="3" s="1"/>
  <c r="Q279" i="3" s="1"/>
  <c r="O271" i="3"/>
  <c r="P271" i="3" s="1"/>
  <c r="Q271" i="3" s="1"/>
  <c r="O263" i="3"/>
  <c r="P263" i="3" s="1"/>
  <c r="Q263" i="3" s="1"/>
  <c r="O255" i="3"/>
  <c r="P255" i="3" s="1"/>
  <c r="Q255" i="3" s="1"/>
  <c r="O247" i="3"/>
  <c r="P247" i="3" s="1"/>
  <c r="Q247" i="3" s="1"/>
  <c r="O239" i="3"/>
  <c r="P239" i="3" s="1"/>
  <c r="Q239" i="3" s="1"/>
  <c r="O231" i="3"/>
  <c r="P231" i="3" s="1"/>
  <c r="Q231" i="3" s="1"/>
  <c r="O223" i="3"/>
  <c r="P223" i="3" s="1"/>
  <c r="Q223" i="3" s="1"/>
  <c r="O215" i="3"/>
  <c r="P215" i="3" s="1"/>
  <c r="Q215" i="3" s="1"/>
  <c r="O207" i="3"/>
  <c r="P207" i="3" s="1"/>
  <c r="Q207" i="3" s="1"/>
  <c r="O199" i="3"/>
  <c r="P199" i="3" s="1"/>
  <c r="Q199" i="3" s="1"/>
  <c r="O191" i="3"/>
  <c r="P191" i="3" s="1"/>
  <c r="Q191" i="3" s="1"/>
  <c r="O183" i="3"/>
  <c r="P183" i="3" s="1"/>
  <c r="Q183" i="3" s="1"/>
  <c r="O175" i="3"/>
  <c r="P175" i="3" s="1"/>
  <c r="Q175" i="3" s="1"/>
  <c r="O167" i="3"/>
  <c r="P167" i="3" s="1"/>
  <c r="Q167" i="3" s="1"/>
  <c r="O159" i="3"/>
  <c r="P159" i="3" s="1"/>
  <c r="Q159" i="3" s="1"/>
  <c r="O151" i="3"/>
  <c r="P151" i="3" s="1"/>
  <c r="Q151" i="3" s="1"/>
  <c r="O143" i="3"/>
  <c r="P143" i="3" s="1"/>
  <c r="Q143" i="3" s="1"/>
  <c r="O135" i="3"/>
  <c r="P135" i="3" s="1"/>
  <c r="Q135" i="3" s="1"/>
  <c r="O127" i="3"/>
  <c r="P127" i="3" s="1"/>
  <c r="Q127" i="3" s="1"/>
  <c r="O119" i="3"/>
  <c r="P119" i="3" s="1"/>
  <c r="Q119" i="3" s="1"/>
  <c r="O111" i="3"/>
  <c r="P111" i="3" s="1"/>
  <c r="Q111" i="3" s="1"/>
  <c r="O103" i="3"/>
  <c r="P103" i="3" s="1"/>
  <c r="Q103" i="3" s="1"/>
  <c r="O95" i="3"/>
  <c r="P95" i="3" s="1"/>
  <c r="Q95" i="3" s="1"/>
  <c r="O87" i="3"/>
  <c r="P87" i="3" s="1"/>
  <c r="Q87" i="3" s="1"/>
  <c r="O79" i="3"/>
  <c r="P79" i="3" s="1"/>
  <c r="Q79" i="3" s="1"/>
  <c r="O71" i="3"/>
  <c r="P71" i="3" s="1"/>
  <c r="Q71" i="3" s="1"/>
  <c r="O63" i="3"/>
  <c r="P63" i="3" s="1"/>
  <c r="Q63" i="3" s="1"/>
  <c r="O55" i="3"/>
  <c r="P55" i="3" s="1"/>
  <c r="Q55" i="3" s="1"/>
  <c r="O47" i="3"/>
  <c r="P47" i="3" s="1"/>
  <c r="Q47" i="3" s="1"/>
  <c r="O39" i="3"/>
  <c r="P39" i="3" s="1"/>
  <c r="Q39" i="3" s="1"/>
  <c r="O31" i="3"/>
  <c r="P31" i="3" s="1"/>
  <c r="Q31" i="3" s="1"/>
  <c r="O23" i="3"/>
  <c r="P23" i="3" s="1"/>
  <c r="Q23" i="3" s="1"/>
  <c r="O15" i="3"/>
  <c r="P15" i="3" s="1"/>
  <c r="Q15" i="3" s="1"/>
  <c r="O7" i="3"/>
  <c r="P7" i="3" s="1"/>
  <c r="Q7" i="3" s="1"/>
  <c r="O297" i="3"/>
  <c r="P297" i="3" s="1"/>
  <c r="Q297" i="3" s="1"/>
  <c r="O57" i="3"/>
  <c r="P57" i="3" s="1"/>
  <c r="Q57" i="3" s="1"/>
  <c r="O17" i="3"/>
  <c r="P17" i="3" s="1"/>
  <c r="Q17" i="3" s="1"/>
  <c r="O256" i="3"/>
  <c r="P256" i="3" s="1"/>
  <c r="Q256" i="3" s="1"/>
  <c r="O224" i="3"/>
  <c r="P224" i="3" s="1"/>
  <c r="Q224" i="3" s="1"/>
  <c r="O192" i="3"/>
  <c r="P192" i="3" s="1"/>
  <c r="Q192" i="3" s="1"/>
  <c r="O160" i="3"/>
  <c r="P160" i="3" s="1"/>
  <c r="Q160" i="3" s="1"/>
  <c r="O128" i="3"/>
  <c r="P128" i="3" s="1"/>
  <c r="Q128" i="3" s="1"/>
  <c r="O96" i="3"/>
  <c r="P96" i="3" s="1"/>
  <c r="Q96" i="3" s="1"/>
  <c r="O64" i="3"/>
  <c r="P64" i="3" s="1"/>
  <c r="Q64" i="3" s="1"/>
  <c r="O40" i="3"/>
  <c r="P40" i="3" s="1"/>
  <c r="Q40" i="3" s="1"/>
  <c r="O16" i="3"/>
  <c r="P16" i="3" s="1"/>
  <c r="Q16" i="3" s="1"/>
  <c r="O2" i="3"/>
  <c r="P2" i="3" s="1"/>
  <c r="Q2" i="3" s="1"/>
  <c r="O301" i="3"/>
  <c r="P301" i="3" s="1"/>
  <c r="Q301" i="3" s="1"/>
  <c r="O253" i="3"/>
  <c r="P253" i="3" s="1"/>
  <c r="Q253" i="3" s="1"/>
  <c r="O189" i="3"/>
  <c r="P189" i="3" s="1"/>
  <c r="Q189" i="3" s="1"/>
  <c r="O125" i="3"/>
  <c r="P125" i="3" s="1"/>
  <c r="Q125" i="3" s="1"/>
  <c r="O61" i="3"/>
  <c r="P61" i="3" s="1"/>
  <c r="Q61" i="3" s="1"/>
  <c r="O258" i="3"/>
  <c r="P258" i="3" s="1"/>
  <c r="Q258" i="3" s="1"/>
  <c r="O226" i="3"/>
  <c r="P226" i="3" s="1"/>
  <c r="Q226" i="3" s="1"/>
  <c r="O194" i="3"/>
  <c r="P194" i="3" s="1"/>
  <c r="Q194" i="3" s="1"/>
  <c r="O162" i="3"/>
  <c r="P162" i="3" s="1"/>
  <c r="Q162" i="3" s="1"/>
  <c r="O130" i="3"/>
  <c r="P130" i="3" s="1"/>
  <c r="Q130" i="3" s="1"/>
  <c r="O98" i="3"/>
  <c r="P98" i="3" s="1"/>
  <c r="Q98" i="3" s="1"/>
  <c r="O66" i="3"/>
  <c r="P66" i="3" s="1"/>
  <c r="Q66" i="3" s="1"/>
  <c r="O34" i="3"/>
  <c r="P34" i="3" s="1"/>
  <c r="Q34" i="3" s="1"/>
  <c r="O305" i="3"/>
  <c r="P305" i="3" s="1"/>
  <c r="Q305" i="3" s="1"/>
  <c r="O273" i="3"/>
  <c r="P273" i="3" s="1"/>
  <c r="Q273" i="3" s="1"/>
  <c r="O257" i="3"/>
  <c r="P257" i="3" s="1"/>
  <c r="Q257" i="3" s="1"/>
  <c r="O241" i="3"/>
  <c r="P241" i="3" s="1"/>
  <c r="Q241" i="3" s="1"/>
  <c r="O225" i="3"/>
  <c r="P225" i="3" s="1"/>
  <c r="Q225" i="3" s="1"/>
  <c r="O209" i="3"/>
  <c r="P209" i="3" s="1"/>
  <c r="Q209" i="3" s="1"/>
  <c r="O193" i="3"/>
  <c r="P193" i="3" s="1"/>
  <c r="Q193" i="3" s="1"/>
  <c r="O177" i="3"/>
  <c r="P177" i="3" s="1"/>
  <c r="Q177" i="3" s="1"/>
  <c r="O161" i="3"/>
  <c r="P161" i="3" s="1"/>
  <c r="Q161" i="3" s="1"/>
  <c r="O145" i="3"/>
  <c r="P145" i="3" s="1"/>
  <c r="Q145" i="3" s="1"/>
  <c r="O129" i="3"/>
  <c r="P129" i="3" s="1"/>
  <c r="Q129" i="3" s="1"/>
  <c r="O113" i="3"/>
  <c r="P113" i="3" s="1"/>
  <c r="Q113" i="3" s="1"/>
  <c r="O97" i="3"/>
  <c r="P97" i="3" s="1"/>
  <c r="Q97" i="3" s="1"/>
  <c r="O81" i="3"/>
  <c r="P81" i="3" s="1"/>
  <c r="Q81" i="3" s="1"/>
  <c r="O65" i="3"/>
  <c r="P65" i="3" s="1"/>
  <c r="Q65" i="3" s="1"/>
  <c r="O49" i="3"/>
  <c r="P49" i="3" s="1"/>
  <c r="Q49" i="3" s="1"/>
  <c r="O33" i="3"/>
  <c r="P33" i="3" s="1"/>
  <c r="Q33" i="3" s="1"/>
  <c r="O317" i="3"/>
  <c r="P317" i="3" s="1"/>
  <c r="Q317" i="3" s="1"/>
  <c r="O309" i="3"/>
  <c r="P309" i="3" s="1"/>
  <c r="Q309" i="3" s="1"/>
  <c r="O293" i="3"/>
  <c r="P293" i="3" s="1"/>
  <c r="Q293" i="3" s="1"/>
  <c r="O277" i="3"/>
  <c r="P277" i="3" s="1"/>
  <c r="Q277" i="3" s="1"/>
  <c r="O269" i="3"/>
  <c r="P269" i="3" s="1"/>
  <c r="Q269" i="3" s="1"/>
  <c r="O261" i="3"/>
  <c r="P261" i="3" s="1"/>
  <c r="Q261" i="3" s="1"/>
  <c r="O245" i="3"/>
  <c r="P245" i="3" s="1"/>
  <c r="Q245" i="3" s="1"/>
  <c r="O237" i="3"/>
  <c r="P237" i="3" s="1"/>
  <c r="Q237" i="3" s="1"/>
  <c r="O229" i="3"/>
  <c r="P229" i="3" s="1"/>
  <c r="Q229" i="3" s="1"/>
  <c r="O213" i="3"/>
  <c r="P213" i="3" s="1"/>
  <c r="Q213" i="3" s="1"/>
  <c r="O205" i="3"/>
  <c r="P205" i="3" s="1"/>
  <c r="Q205" i="3" s="1"/>
  <c r="O197" i="3"/>
  <c r="P197" i="3" s="1"/>
  <c r="Q197" i="3" s="1"/>
  <c r="O181" i="3"/>
  <c r="P181" i="3" s="1"/>
  <c r="Q181" i="3" s="1"/>
  <c r="O173" i="3"/>
  <c r="P173" i="3" s="1"/>
  <c r="Q173" i="3" s="1"/>
  <c r="O165" i="3"/>
  <c r="P165" i="3" s="1"/>
  <c r="Q165" i="3" s="1"/>
  <c r="O149" i="3"/>
  <c r="P149" i="3" s="1"/>
  <c r="Q149" i="3" s="1"/>
  <c r="O141" i="3"/>
  <c r="P141" i="3" s="1"/>
  <c r="Q141" i="3" s="1"/>
  <c r="O133" i="3"/>
  <c r="P133" i="3" s="1"/>
  <c r="Q133" i="3" s="1"/>
  <c r="O117" i="3"/>
  <c r="P117" i="3" s="1"/>
  <c r="Q117" i="3" s="1"/>
  <c r="O109" i="3"/>
  <c r="P109" i="3" s="1"/>
  <c r="Q109" i="3" s="1"/>
  <c r="O101" i="3"/>
  <c r="P101" i="3" s="1"/>
  <c r="Q101" i="3" s="1"/>
  <c r="O85" i="3"/>
  <c r="P85" i="3" s="1"/>
  <c r="Q85" i="3" s="1"/>
  <c r="O77" i="3"/>
  <c r="P77" i="3" s="1"/>
  <c r="Q77" i="3" s="1"/>
  <c r="O69" i="3"/>
  <c r="P69" i="3" s="1"/>
  <c r="Q69" i="3" s="1"/>
  <c r="O53" i="3"/>
  <c r="P53" i="3" s="1"/>
  <c r="Q53" i="3" s="1"/>
  <c r="O45" i="3"/>
  <c r="P45" i="3" s="1"/>
  <c r="Q45" i="3" s="1"/>
  <c r="O37" i="3"/>
  <c r="P37" i="3" s="1"/>
  <c r="Q37" i="3" s="1"/>
  <c r="O21" i="3"/>
  <c r="P21" i="3" s="1"/>
  <c r="Q21" i="3" s="1"/>
  <c r="O13" i="3"/>
  <c r="P13" i="3" s="1"/>
  <c r="Q13" i="3" s="1"/>
  <c r="O5" i="3"/>
  <c r="P5" i="3" s="1"/>
  <c r="Q5" i="3" s="1"/>
  <c r="O316" i="3"/>
  <c r="P316" i="3" s="1"/>
  <c r="Q316" i="3" s="1"/>
  <c r="O292" i="3"/>
  <c r="P292" i="3" s="1"/>
  <c r="Q292" i="3" s="1"/>
  <c r="O284" i="3"/>
  <c r="P284" i="3" s="1"/>
  <c r="Q284" i="3" s="1"/>
  <c r="O268" i="3"/>
  <c r="P268" i="3" s="1"/>
  <c r="Q268" i="3" s="1"/>
  <c r="O236" i="3"/>
  <c r="P236" i="3" s="1"/>
  <c r="Q236" i="3" s="1"/>
  <c r="O204" i="3"/>
  <c r="P204" i="3" s="1"/>
  <c r="Q204" i="3" s="1"/>
  <c r="O172" i="3"/>
  <c r="P172" i="3" s="1"/>
  <c r="Q172" i="3" s="1"/>
  <c r="O140" i="3"/>
  <c r="P140" i="3" s="1"/>
  <c r="Q140" i="3" s="1"/>
  <c r="O108" i="3"/>
  <c r="P108" i="3" s="1"/>
  <c r="Q108" i="3" s="1"/>
  <c r="O76" i="3"/>
  <c r="P76" i="3" s="1"/>
  <c r="Q76" i="3" s="1"/>
  <c r="O44" i="3"/>
  <c r="P44" i="3" s="1"/>
  <c r="Q44" i="3" s="1"/>
  <c r="O12" i="3"/>
  <c r="P12" i="3" s="1"/>
  <c r="Q12" i="3" s="1"/>
  <c r="B5" i="3" l="1"/>
  <c r="B6" i="3" l="1"/>
  <c r="B8" i="3"/>
</calcChain>
</file>

<file path=xl/sharedStrings.xml><?xml version="1.0" encoding="utf-8"?>
<sst xmlns="http://schemas.openxmlformats.org/spreadsheetml/2006/main" count="35" uniqueCount="22">
  <si>
    <t>Y1</t>
  </si>
  <si>
    <t>Y2</t>
  </si>
  <si>
    <t>Delt</t>
  </si>
  <si>
    <t>gamma</t>
  </si>
  <si>
    <t>alpha</t>
  </si>
  <si>
    <t>rho</t>
  </si>
  <si>
    <t>x1</t>
  </si>
  <si>
    <t>x2</t>
  </si>
  <si>
    <t>E(x2)</t>
  </si>
  <si>
    <t>Residuals</t>
  </si>
  <si>
    <t>n</t>
  </si>
  <si>
    <t>Likelihood</t>
  </si>
  <si>
    <t>tau^2</t>
  </si>
  <si>
    <t>sigma_eps.^2</t>
  </si>
  <si>
    <t>Residuals^2</t>
  </si>
  <si>
    <t>Res.^2 / tau^2</t>
  </si>
  <si>
    <t>DelY</t>
  </si>
  <si>
    <t>sigma_eps.</t>
  </si>
  <si>
    <t>Bins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</si>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</sst>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Pacific Halibut, British Columbia, 1982</c:v>
          </c:tx>
          <c:spPr>
            <a:ln w="28575">
              <a:noFill/>
            </a:ln>
          </c:spPr>
          <c:xVal>
            <c:numRef>
              <c:f>'For Phil'!$A$2:$A$1048576</c:f>
              <c:numCache>
                <c:formatCode>General</c:formatCode>
                <c:ptCount val="1048575"/>
                <c:pt idx="0">
                  <c:v>73</c:v>
                </c:pt>
                <c:pt idx="1">
                  <c:v>65</c:v>
                </c:pt>
                <c:pt idx="2">
                  <c:v>55</c:v>
                </c:pt>
                <c:pt idx="3">
                  <c:v>67</c:v>
                </c:pt>
                <c:pt idx="4">
                  <c:v>78</c:v>
                </c:pt>
                <c:pt idx="5">
                  <c:v>84</c:v>
                </c:pt>
                <c:pt idx="6">
                  <c:v>72</c:v>
                </c:pt>
                <c:pt idx="7">
                  <c:v>57</c:v>
                </c:pt>
                <c:pt idx="8">
                  <c:v>63</c:v>
                </c:pt>
                <c:pt idx="9">
                  <c:v>68</c:v>
                </c:pt>
                <c:pt idx="10">
                  <c:v>76</c:v>
                </c:pt>
                <c:pt idx="11">
                  <c:v>82</c:v>
                </c:pt>
                <c:pt idx="12">
                  <c:v>74</c:v>
                </c:pt>
                <c:pt idx="13">
                  <c:v>54</c:v>
                </c:pt>
                <c:pt idx="14">
                  <c:v>78</c:v>
                </c:pt>
                <c:pt idx="15">
                  <c:v>55</c:v>
                </c:pt>
                <c:pt idx="16">
                  <c:v>91</c:v>
                </c:pt>
                <c:pt idx="17">
                  <c:v>85</c:v>
                </c:pt>
                <c:pt idx="18">
                  <c:v>179</c:v>
                </c:pt>
                <c:pt idx="19">
                  <c:v>70</c:v>
                </c:pt>
                <c:pt idx="20">
                  <c:v>72</c:v>
                </c:pt>
                <c:pt idx="21">
                  <c:v>89</c:v>
                </c:pt>
                <c:pt idx="22">
                  <c:v>45</c:v>
                </c:pt>
                <c:pt idx="23">
                  <c:v>70</c:v>
                </c:pt>
                <c:pt idx="24">
                  <c:v>78</c:v>
                </c:pt>
                <c:pt idx="25">
                  <c:v>57</c:v>
                </c:pt>
                <c:pt idx="26">
                  <c:v>77</c:v>
                </c:pt>
                <c:pt idx="27">
                  <c:v>82</c:v>
                </c:pt>
                <c:pt idx="28">
                  <c:v>112</c:v>
                </c:pt>
                <c:pt idx="29">
                  <c:v>72</c:v>
                </c:pt>
                <c:pt idx="30">
                  <c:v>70</c:v>
                </c:pt>
                <c:pt idx="31">
                  <c:v>76</c:v>
                </c:pt>
                <c:pt idx="32">
                  <c:v>66</c:v>
                </c:pt>
                <c:pt idx="33">
                  <c:v>89</c:v>
                </c:pt>
                <c:pt idx="34">
                  <c:v>68</c:v>
                </c:pt>
                <c:pt idx="35">
                  <c:v>83</c:v>
                </c:pt>
                <c:pt idx="36">
                  <c:v>71</c:v>
                </c:pt>
                <c:pt idx="37">
                  <c:v>70</c:v>
                </c:pt>
                <c:pt idx="38">
                  <c:v>82</c:v>
                </c:pt>
                <c:pt idx="39">
                  <c:v>59</c:v>
                </c:pt>
                <c:pt idx="40">
                  <c:v>85</c:v>
                </c:pt>
                <c:pt idx="41">
                  <c:v>80</c:v>
                </c:pt>
                <c:pt idx="42">
                  <c:v>91</c:v>
                </c:pt>
                <c:pt idx="43">
                  <c:v>57</c:v>
                </c:pt>
                <c:pt idx="44">
                  <c:v>83</c:v>
                </c:pt>
                <c:pt idx="45">
                  <c:v>49</c:v>
                </c:pt>
                <c:pt idx="46">
                  <c:v>85</c:v>
                </c:pt>
                <c:pt idx="47">
                  <c:v>83</c:v>
                </c:pt>
                <c:pt idx="48">
                  <c:v>60</c:v>
                </c:pt>
                <c:pt idx="49">
                  <c:v>58</c:v>
                </c:pt>
                <c:pt idx="50">
                  <c:v>78</c:v>
                </c:pt>
                <c:pt idx="51">
                  <c:v>70</c:v>
                </c:pt>
                <c:pt idx="52">
                  <c:v>55</c:v>
                </c:pt>
                <c:pt idx="53">
                  <c:v>69</c:v>
                </c:pt>
                <c:pt idx="54">
                  <c:v>64</c:v>
                </c:pt>
                <c:pt idx="55">
                  <c:v>83</c:v>
                </c:pt>
                <c:pt idx="56">
                  <c:v>54</c:v>
                </c:pt>
                <c:pt idx="57">
                  <c:v>84</c:v>
                </c:pt>
                <c:pt idx="58">
                  <c:v>48</c:v>
                </c:pt>
                <c:pt idx="59">
                  <c:v>110</c:v>
                </c:pt>
                <c:pt idx="60">
                  <c:v>74</c:v>
                </c:pt>
                <c:pt idx="61">
                  <c:v>88</c:v>
                </c:pt>
                <c:pt idx="62">
                  <c:v>82</c:v>
                </c:pt>
                <c:pt idx="63">
                  <c:v>70</c:v>
                </c:pt>
                <c:pt idx="64">
                  <c:v>79</c:v>
                </c:pt>
                <c:pt idx="65">
                  <c:v>79</c:v>
                </c:pt>
                <c:pt idx="66">
                  <c:v>96</c:v>
                </c:pt>
                <c:pt idx="67">
                  <c:v>76</c:v>
                </c:pt>
                <c:pt idx="68">
                  <c:v>81</c:v>
                </c:pt>
                <c:pt idx="69">
                  <c:v>78</c:v>
                </c:pt>
                <c:pt idx="70">
                  <c:v>147</c:v>
                </c:pt>
                <c:pt idx="71">
                  <c:v>65</c:v>
                </c:pt>
                <c:pt idx="72">
                  <c:v>116</c:v>
                </c:pt>
                <c:pt idx="73">
                  <c:v>73</c:v>
                </c:pt>
                <c:pt idx="74">
                  <c:v>68</c:v>
                </c:pt>
                <c:pt idx="75">
                  <c:v>77</c:v>
                </c:pt>
                <c:pt idx="76">
                  <c:v>89</c:v>
                </c:pt>
                <c:pt idx="77">
                  <c:v>72</c:v>
                </c:pt>
                <c:pt idx="78">
                  <c:v>63</c:v>
                </c:pt>
                <c:pt idx="79">
                  <c:v>56</c:v>
                </c:pt>
                <c:pt idx="80">
                  <c:v>86</c:v>
                </c:pt>
                <c:pt idx="81">
                  <c:v>79</c:v>
                </c:pt>
                <c:pt idx="82">
                  <c:v>77</c:v>
                </c:pt>
                <c:pt idx="83">
                  <c:v>81</c:v>
                </c:pt>
                <c:pt idx="84">
                  <c:v>115</c:v>
                </c:pt>
                <c:pt idx="85">
                  <c:v>74</c:v>
                </c:pt>
                <c:pt idx="86">
                  <c:v>128</c:v>
                </c:pt>
                <c:pt idx="87">
                  <c:v>94</c:v>
                </c:pt>
                <c:pt idx="88">
                  <c:v>97</c:v>
                </c:pt>
                <c:pt idx="89">
                  <c:v>62</c:v>
                </c:pt>
                <c:pt idx="90">
                  <c:v>96</c:v>
                </c:pt>
                <c:pt idx="91">
                  <c:v>72</c:v>
                </c:pt>
                <c:pt idx="92">
                  <c:v>86</c:v>
                </c:pt>
                <c:pt idx="93">
                  <c:v>72</c:v>
                </c:pt>
                <c:pt idx="94">
                  <c:v>58</c:v>
                </c:pt>
                <c:pt idx="95">
                  <c:v>88</c:v>
                </c:pt>
                <c:pt idx="96">
                  <c:v>81</c:v>
                </c:pt>
                <c:pt idx="97">
                  <c:v>92</c:v>
                </c:pt>
                <c:pt idx="98">
                  <c:v>67</c:v>
                </c:pt>
                <c:pt idx="99">
                  <c:v>86</c:v>
                </c:pt>
                <c:pt idx="100">
                  <c:v>86</c:v>
                </c:pt>
                <c:pt idx="101">
                  <c:v>73</c:v>
                </c:pt>
                <c:pt idx="102">
                  <c:v>78</c:v>
                </c:pt>
                <c:pt idx="103">
                  <c:v>68</c:v>
                </c:pt>
                <c:pt idx="104">
                  <c:v>80</c:v>
                </c:pt>
                <c:pt idx="105">
                  <c:v>88</c:v>
                </c:pt>
                <c:pt idx="106">
                  <c:v>60</c:v>
                </c:pt>
                <c:pt idx="107">
                  <c:v>77</c:v>
                </c:pt>
                <c:pt idx="108">
                  <c:v>76</c:v>
                </c:pt>
                <c:pt idx="109">
                  <c:v>91</c:v>
                </c:pt>
                <c:pt idx="110">
                  <c:v>77</c:v>
                </c:pt>
                <c:pt idx="111">
                  <c:v>52</c:v>
                </c:pt>
                <c:pt idx="112">
                  <c:v>100</c:v>
                </c:pt>
                <c:pt idx="113">
                  <c:v>98</c:v>
                </c:pt>
                <c:pt idx="114">
                  <c:v>64</c:v>
                </c:pt>
                <c:pt idx="115">
                  <c:v>77</c:v>
                </c:pt>
                <c:pt idx="116">
                  <c:v>87</c:v>
                </c:pt>
                <c:pt idx="117">
                  <c:v>87</c:v>
                </c:pt>
                <c:pt idx="118">
                  <c:v>106</c:v>
                </c:pt>
                <c:pt idx="119">
                  <c:v>103</c:v>
                </c:pt>
                <c:pt idx="120">
                  <c:v>76</c:v>
                </c:pt>
                <c:pt idx="121">
                  <c:v>83</c:v>
                </c:pt>
                <c:pt idx="122">
                  <c:v>75</c:v>
                </c:pt>
                <c:pt idx="123">
                  <c:v>68</c:v>
                </c:pt>
                <c:pt idx="124">
                  <c:v>75</c:v>
                </c:pt>
                <c:pt idx="125">
                  <c:v>68</c:v>
                </c:pt>
                <c:pt idx="126">
                  <c:v>65</c:v>
                </c:pt>
                <c:pt idx="127">
                  <c:v>58</c:v>
                </c:pt>
                <c:pt idx="128">
                  <c:v>91</c:v>
                </c:pt>
                <c:pt idx="129">
                  <c:v>75</c:v>
                </c:pt>
                <c:pt idx="130">
                  <c:v>74</c:v>
                </c:pt>
                <c:pt idx="131">
                  <c:v>60</c:v>
                </c:pt>
                <c:pt idx="132">
                  <c:v>62</c:v>
                </c:pt>
                <c:pt idx="133">
                  <c:v>85</c:v>
                </c:pt>
                <c:pt idx="134">
                  <c:v>70</c:v>
                </c:pt>
                <c:pt idx="135">
                  <c:v>92</c:v>
                </c:pt>
                <c:pt idx="136">
                  <c:v>126</c:v>
                </c:pt>
                <c:pt idx="137">
                  <c:v>53</c:v>
                </c:pt>
                <c:pt idx="138">
                  <c:v>83</c:v>
                </c:pt>
                <c:pt idx="139">
                  <c:v>70</c:v>
                </c:pt>
                <c:pt idx="140">
                  <c:v>68</c:v>
                </c:pt>
                <c:pt idx="141">
                  <c:v>67</c:v>
                </c:pt>
                <c:pt idx="142">
                  <c:v>89</c:v>
                </c:pt>
                <c:pt idx="143">
                  <c:v>81</c:v>
                </c:pt>
                <c:pt idx="144">
                  <c:v>68</c:v>
                </c:pt>
                <c:pt idx="145">
                  <c:v>73</c:v>
                </c:pt>
                <c:pt idx="146">
                  <c:v>56</c:v>
                </c:pt>
                <c:pt idx="147">
                  <c:v>60</c:v>
                </c:pt>
                <c:pt idx="148">
                  <c:v>83</c:v>
                </c:pt>
                <c:pt idx="149">
                  <c:v>83</c:v>
                </c:pt>
                <c:pt idx="150">
                  <c:v>131</c:v>
                </c:pt>
                <c:pt idx="151">
                  <c:v>83</c:v>
                </c:pt>
                <c:pt idx="152">
                  <c:v>88</c:v>
                </c:pt>
                <c:pt idx="153">
                  <c:v>77</c:v>
                </c:pt>
                <c:pt idx="154">
                  <c:v>71</c:v>
                </c:pt>
                <c:pt idx="155">
                  <c:v>65</c:v>
                </c:pt>
                <c:pt idx="156">
                  <c:v>95</c:v>
                </c:pt>
                <c:pt idx="157">
                  <c:v>71</c:v>
                </c:pt>
                <c:pt idx="158">
                  <c:v>75</c:v>
                </c:pt>
                <c:pt idx="159">
                  <c:v>72</c:v>
                </c:pt>
                <c:pt idx="160">
                  <c:v>64</c:v>
                </c:pt>
                <c:pt idx="161">
                  <c:v>74</c:v>
                </c:pt>
                <c:pt idx="162">
                  <c:v>73</c:v>
                </c:pt>
                <c:pt idx="163">
                  <c:v>133</c:v>
                </c:pt>
                <c:pt idx="164">
                  <c:v>73</c:v>
                </c:pt>
                <c:pt idx="165">
                  <c:v>71</c:v>
                </c:pt>
                <c:pt idx="166">
                  <c:v>51</c:v>
                </c:pt>
                <c:pt idx="167">
                  <c:v>68</c:v>
                </c:pt>
                <c:pt idx="168">
                  <c:v>85</c:v>
                </c:pt>
                <c:pt idx="169">
                  <c:v>77</c:v>
                </c:pt>
                <c:pt idx="170">
                  <c:v>69</c:v>
                </c:pt>
                <c:pt idx="171">
                  <c:v>72</c:v>
                </c:pt>
                <c:pt idx="172">
                  <c:v>77</c:v>
                </c:pt>
                <c:pt idx="173">
                  <c:v>63</c:v>
                </c:pt>
                <c:pt idx="174">
                  <c:v>76</c:v>
                </c:pt>
                <c:pt idx="175">
                  <c:v>101</c:v>
                </c:pt>
                <c:pt idx="176">
                  <c:v>84</c:v>
                </c:pt>
                <c:pt idx="177">
                  <c:v>80</c:v>
                </c:pt>
                <c:pt idx="178">
                  <c:v>93</c:v>
                </c:pt>
                <c:pt idx="179">
                  <c:v>67</c:v>
                </c:pt>
                <c:pt idx="180">
                  <c:v>83</c:v>
                </c:pt>
                <c:pt idx="181">
                  <c:v>81</c:v>
                </c:pt>
                <c:pt idx="182">
                  <c:v>60</c:v>
                </c:pt>
                <c:pt idx="183">
                  <c:v>107</c:v>
                </c:pt>
                <c:pt idx="184">
                  <c:v>70</c:v>
                </c:pt>
                <c:pt idx="185">
                  <c:v>80</c:v>
                </c:pt>
                <c:pt idx="186">
                  <c:v>78</c:v>
                </c:pt>
                <c:pt idx="187">
                  <c:v>75</c:v>
                </c:pt>
                <c:pt idx="188">
                  <c:v>92</c:v>
                </c:pt>
                <c:pt idx="189">
                  <c:v>55</c:v>
                </c:pt>
                <c:pt idx="190">
                  <c:v>61</c:v>
                </c:pt>
                <c:pt idx="191">
                  <c:v>54</c:v>
                </c:pt>
                <c:pt idx="192">
                  <c:v>109</c:v>
                </c:pt>
                <c:pt idx="193">
                  <c:v>76</c:v>
                </c:pt>
                <c:pt idx="194">
                  <c:v>92</c:v>
                </c:pt>
                <c:pt idx="195">
                  <c:v>67</c:v>
                </c:pt>
                <c:pt idx="196">
                  <c:v>57</c:v>
                </c:pt>
                <c:pt idx="197">
                  <c:v>88</c:v>
                </c:pt>
                <c:pt idx="198">
                  <c:v>75</c:v>
                </c:pt>
                <c:pt idx="199">
                  <c:v>83</c:v>
                </c:pt>
                <c:pt idx="200">
                  <c:v>60</c:v>
                </c:pt>
                <c:pt idx="201">
                  <c:v>52</c:v>
                </c:pt>
                <c:pt idx="202">
                  <c:v>80</c:v>
                </c:pt>
                <c:pt idx="203">
                  <c:v>66</c:v>
                </c:pt>
                <c:pt idx="204">
                  <c:v>81</c:v>
                </c:pt>
                <c:pt idx="205">
                  <c:v>68</c:v>
                </c:pt>
                <c:pt idx="206">
                  <c:v>87</c:v>
                </c:pt>
                <c:pt idx="207">
                  <c:v>81</c:v>
                </c:pt>
                <c:pt idx="208">
                  <c:v>66</c:v>
                </c:pt>
                <c:pt idx="209">
                  <c:v>56</c:v>
                </c:pt>
                <c:pt idx="210">
                  <c:v>59</c:v>
                </c:pt>
                <c:pt idx="211">
                  <c:v>70</c:v>
                </c:pt>
                <c:pt idx="212">
                  <c:v>99</c:v>
                </c:pt>
                <c:pt idx="213">
                  <c:v>75</c:v>
                </c:pt>
                <c:pt idx="214">
                  <c:v>77</c:v>
                </c:pt>
                <c:pt idx="215">
                  <c:v>87</c:v>
                </c:pt>
                <c:pt idx="216">
                  <c:v>52</c:v>
                </c:pt>
                <c:pt idx="217">
                  <c:v>54</c:v>
                </c:pt>
                <c:pt idx="218">
                  <c:v>81</c:v>
                </c:pt>
                <c:pt idx="219">
                  <c:v>72</c:v>
                </c:pt>
                <c:pt idx="220">
                  <c:v>50</c:v>
                </c:pt>
                <c:pt idx="221">
                  <c:v>81</c:v>
                </c:pt>
                <c:pt idx="222">
                  <c:v>72</c:v>
                </c:pt>
                <c:pt idx="223">
                  <c:v>127</c:v>
                </c:pt>
                <c:pt idx="224">
                  <c:v>74</c:v>
                </c:pt>
                <c:pt idx="225">
                  <c:v>101</c:v>
                </c:pt>
                <c:pt idx="226">
                  <c:v>53</c:v>
                </c:pt>
                <c:pt idx="227">
                  <c:v>85</c:v>
                </c:pt>
                <c:pt idx="228">
                  <c:v>52</c:v>
                </c:pt>
                <c:pt idx="229">
                  <c:v>60</c:v>
                </c:pt>
                <c:pt idx="230">
                  <c:v>51</c:v>
                </c:pt>
                <c:pt idx="231">
                  <c:v>60</c:v>
                </c:pt>
                <c:pt idx="232">
                  <c:v>88</c:v>
                </c:pt>
                <c:pt idx="233">
                  <c:v>78</c:v>
                </c:pt>
                <c:pt idx="234">
                  <c:v>75</c:v>
                </c:pt>
                <c:pt idx="235">
                  <c:v>88</c:v>
                </c:pt>
                <c:pt idx="236">
                  <c:v>88</c:v>
                </c:pt>
                <c:pt idx="237">
                  <c:v>65</c:v>
                </c:pt>
                <c:pt idx="238">
                  <c:v>78</c:v>
                </c:pt>
                <c:pt idx="239">
                  <c:v>69</c:v>
                </c:pt>
                <c:pt idx="240">
                  <c:v>73</c:v>
                </c:pt>
                <c:pt idx="241">
                  <c:v>71</c:v>
                </c:pt>
                <c:pt idx="242">
                  <c:v>91</c:v>
                </c:pt>
                <c:pt idx="243">
                  <c:v>56</c:v>
                </c:pt>
                <c:pt idx="244">
                  <c:v>67</c:v>
                </c:pt>
                <c:pt idx="245">
                  <c:v>74</c:v>
                </c:pt>
                <c:pt idx="246">
                  <c:v>74</c:v>
                </c:pt>
                <c:pt idx="247">
                  <c:v>109</c:v>
                </c:pt>
                <c:pt idx="248">
                  <c:v>84</c:v>
                </c:pt>
                <c:pt idx="249">
                  <c:v>66</c:v>
                </c:pt>
                <c:pt idx="250">
                  <c:v>80</c:v>
                </c:pt>
                <c:pt idx="251">
                  <c:v>79</c:v>
                </c:pt>
                <c:pt idx="252">
                  <c:v>42</c:v>
                </c:pt>
                <c:pt idx="253">
                  <c:v>49</c:v>
                </c:pt>
                <c:pt idx="254">
                  <c:v>96</c:v>
                </c:pt>
                <c:pt idx="255">
                  <c:v>82</c:v>
                </c:pt>
                <c:pt idx="256">
                  <c:v>64</c:v>
                </c:pt>
                <c:pt idx="257">
                  <c:v>61</c:v>
                </c:pt>
                <c:pt idx="258">
                  <c:v>84</c:v>
                </c:pt>
                <c:pt idx="259">
                  <c:v>99</c:v>
                </c:pt>
                <c:pt idx="260">
                  <c:v>83</c:v>
                </c:pt>
                <c:pt idx="261">
                  <c:v>76</c:v>
                </c:pt>
                <c:pt idx="262">
                  <c:v>68</c:v>
                </c:pt>
                <c:pt idx="263">
                  <c:v>59</c:v>
                </c:pt>
                <c:pt idx="264">
                  <c:v>92</c:v>
                </c:pt>
                <c:pt idx="265">
                  <c:v>84</c:v>
                </c:pt>
                <c:pt idx="266">
                  <c:v>73</c:v>
                </c:pt>
                <c:pt idx="267">
                  <c:v>72</c:v>
                </c:pt>
                <c:pt idx="268">
                  <c:v>94</c:v>
                </c:pt>
                <c:pt idx="269">
                  <c:v>130</c:v>
                </c:pt>
                <c:pt idx="270">
                  <c:v>88</c:v>
                </c:pt>
                <c:pt idx="271">
                  <c:v>72</c:v>
                </c:pt>
                <c:pt idx="272">
                  <c:v>80</c:v>
                </c:pt>
                <c:pt idx="273">
                  <c:v>118</c:v>
                </c:pt>
                <c:pt idx="274">
                  <c:v>75</c:v>
                </c:pt>
                <c:pt idx="275">
                  <c:v>78</c:v>
                </c:pt>
                <c:pt idx="276">
                  <c:v>82</c:v>
                </c:pt>
                <c:pt idx="277">
                  <c:v>101</c:v>
                </c:pt>
                <c:pt idx="278">
                  <c:v>77</c:v>
                </c:pt>
                <c:pt idx="279">
                  <c:v>81</c:v>
                </c:pt>
                <c:pt idx="280">
                  <c:v>74</c:v>
                </c:pt>
                <c:pt idx="281">
                  <c:v>57</c:v>
                </c:pt>
                <c:pt idx="282">
                  <c:v>56</c:v>
                </c:pt>
                <c:pt idx="283">
                  <c:v>66</c:v>
                </c:pt>
                <c:pt idx="284">
                  <c:v>58</c:v>
                </c:pt>
                <c:pt idx="285">
                  <c:v>67</c:v>
                </c:pt>
                <c:pt idx="286">
                  <c:v>57</c:v>
                </c:pt>
                <c:pt idx="287">
                  <c:v>118</c:v>
                </c:pt>
                <c:pt idx="288">
                  <c:v>82</c:v>
                </c:pt>
                <c:pt idx="289">
                  <c:v>92</c:v>
                </c:pt>
                <c:pt idx="290">
                  <c:v>59</c:v>
                </c:pt>
                <c:pt idx="291">
                  <c:v>81</c:v>
                </c:pt>
                <c:pt idx="292">
                  <c:v>65</c:v>
                </c:pt>
                <c:pt idx="293">
                  <c:v>77</c:v>
                </c:pt>
                <c:pt idx="294">
                  <c:v>79</c:v>
                </c:pt>
                <c:pt idx="295">
                  <c:v>76</c:v>
                </c:pt>
                <c:pt idx="296">
                  <c:v>86</c:v>
                </c:pt>
                <c:pt idx="297">
                  <c:v>74</c:v>
                </c:pt>
                <c:pt idx="298">
                  <c:v>74</c:v>
                </c:pt>
                <c:pt idx="299">
                  <c:v>81</c:v>
                </c:pt>
                <c:pt idx="300">
                  <c:v>65</c:v>
                </c:pt>
                <c:pt idx="301">
                  <c:v>66</c:v>
                </c:pt>
                <c:pt idx="302">
                  <c:v>72</c:v>
                </c:pt>
                <c:pt idx="303">
                  <c:v>67</c:v>
                </c:pt>
                <c:pt idx="304">
                  <c:v>65</c:v>
                </c:pt>
                <c:pt idx="305">
                  <c:v>72</c:v>
                </c:pt>
                <c:pt idx="306">
                  <c:v>65</c:v>
                </c:pt>
                <c:pt idx="307">
                  <c:v>49</c:v>
                </c:pt>
                <c:pt idx="308">
                  <c:v>66</c:v>
                </c:pt>
                <c:pt idx="309">
                  <c:v>61</c:v>
                </c:pt>
                <c:pt idx="310">
                  <c:v>146</c:v>
                </c:pt>
                <c:pt idx="311">
                  <c:v>55</c:v>
                </c:pt>
                <c:pt idx="312">
                  <c:v>88</c:v>
                </c:pt>
                <c:pt idx="313">
                  <c:v>57</c:v>
                </c:pt>
                <c:pt idx="314">
                  <c:v>77</c:v>
                </c:pt>
                <c:pt idx="315">
                  <c:v>105</c:v>
                </c:pt>
                <c:pt idx="316">
                  <c:v>82</c:v>
                </c:pt>
                <c:pt idx="317">
                  <c:v>84</c:v>
                </c:pt>
                <c:pt idx="318">
                  <c:v>74</c:v>
                </c:pt>
                <c:pt idx="319">
                  <c:v>75</c:v>
                </c:pt>
              </c:numCache>
            </c:numRef>
          </c:xVal>
          <c:yVal>
            <c:numRef>
              <c:f>'For Phil'!$D$2:$D$1048576</c:f>
              <c:numCache>
                <c:formatCode>General</c:formatCode>
                <c:ptCount val="1048575"/>
                <c:pt idx="0">
                  <c:v>29</c:v>
                </c:pt>
                <c:pt idx="1">
                  <c:v>23</c:v>
                </c:pt>
                <c:pt idx="2">
                  <c:v>9</c:v>
                </c:pt>
                <c:pt idx="3">
                  <c:v>25</c:v>
                </c:pt>
                <c:pt idx="4">
                  <c:v>48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18</c:v>
                </c:pt>
                <c:pt idx="9">
                  <c:v>9</c:v>
                </c:pt>
                <c:pt idx="10">
                  <c:v>20</c:v>
                </c:pt>
                <c:pt idx="11">
                  <c:v>17</c:v>
                </c:pt>
                <c:pt idx="12">
                  <c:v>-1</c:v>
                </c:pt>
                <c:pt idx="13">
                  <c:v>35</c:v>
                </c:pt>
                <c:pt idx="14">
                  <c:v>5</c:v>
                </c:pt>
                <c:pt idx="15">
                  <c:v>3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-1</c:v>
                </c:pt>
                <c:pt idx="22">
                  <c:v>31</c:v>
                </c:pt>
                <c:pt idx="23">
                  <c:v>6</c:v>
                </c:pt>
                <c:pt idx="24">
                  <c:v>6</c:v>
                </c:pt>
                <c:pt idx="25">
                  <c:v>30</c:v>
                </c:pt>
                <c:pt idx="26">
                  <c:v>32</c:v>
                </c:pt>
                <c:pt idx="27">
                  <c:v>12</c:v>
                </c:pt>
                <c:pt idx="28">
                  <c:v>18</c:v>
                </c:pt>
                <c:pt idx="29">
                  <c:v>20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12</c:v>
                </c:pt>
                <c:pt idx="34">
                  <c:v>6</c:v>
                </c:pt>
                <c:pt idx="35">
                  <c:v>32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37</c:v>
                </c:pt>
                <c:pt idx="46">
                  <c:v>11</c:v>
                </c:pt>
                <c:pt idx="47">
                  <c:v>6</c:v>
                </c:pt>
                <c:pt idx="48">
                  <c:v>5</c:v>
                </c:pt>
                <c:pt idx="49">
                  <c:v>18</c:v>
                </c:pt>
                <c:pt idx="50">
                  <c:v>8</c:v>
                </c:pt>
                <c:pt idx="51">
                  <c:v>6</c:v>
                </c:pt>
                <c:pt idx="52">
                  <c:v>2</c:v>
                </c:pt>
                <c:pt idx="53">
                  <c:v>16</c:v>
                </c:pt>
                <c:pt idx="54">
                  <c:v>0</c:v>
                </c:pt>
                <c:pt idx="55">
                  <c:v>3</c:v>
                </c:pt>
                <c:pt idx="56">
                  <c:v>14</c:v>
                </c:pt>
                <c:pt idx="57">
                  <c:v>1</c:v>
                </c:pt>
                <c:pt idx="58">
                  <c:v>25</c:v>
                </c:pt>
                <c:pt idx="59">
                  <c:v>17</c:v>
                </c:pt>
                <c:pt idx="60">
                  <c:v>4</c:v>
                </c:pt>
                <c:pt idx="61">
                  <c:v>8</c:v>
                </c:pt>
                <c:pt idx="62">
                  <c:v>10</c:v>
                </c:pt>
                <c:pt idx="63">
                  <c:v>4</c:v>
                </c:pt>
                <c:pt idx="64">
                  <c:v>23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9</c:v>
                </c:pt>
                <c:pt idx="69">
                  <c:v>10</c:v>
                </c:pt>
                <c:pt idx="70">
                  <c:v>2</c:v>
                </c:pt>
                <c:pt idx="71">
                  <c:v>35</c:v>
                </c:pt>
                <c:pt idx="72">
                  <c:v>2</c:v>
                </c:pt>
                <c:pt idx="73">
                  <c:v>11</c:v>
                </c:pt>
                <c:pt idx="74">
                  <c:v>6</c:v>
                </c:pt>
                <c:pt idx="75">
                  <c:v>9</c:v>
                </c:pt>
                <c:pt idx="76">
                  <c:v>14</c:v>
                </c:pt>
                <c:pt idx="77">
                  <c:v>5</c:v>
                </c:pt>
                <c:pt idx="78">
                  <c:v>25</c:v>
                </c:pt>
                <c:pt idx="79">
                  <c:v>26</c:v>
                </c:pt>
                <c:pt idx="80">
                  <c:v>7</c:v>
                </c:pt>
                <c:pt idx="81">
                  <c:v>10</c:v>
                </c:pt>
                <c:pt idx="82">
                  <c:v>3</c:v>
                </c:pt>
                <c:pt idx="83">
                  <c:v>6</c:v>
                </c:pt>
                <c:pt idx="84">
                  <c:v>5</c:v>
                </c:pt>
                <c:pt idx="85">
                  <c:v>23</c:v>
                </c:pt>
                <c:pt idx="86">
                  <c:v>17</c:v>
                </c:pt>
                <c:pt idx="87">
                  <c:v>8</c:v>
                </c:pt>
                <c:pt idx="88">
                  <c:v>2</c:v>
                </c:pt>
                <c:pt idx="89">
                  <c:v>15</c:v>
                </c:pt>
                <c:pt idx="90">
                  <c:v>13</c:v>
                </c:pt>
                <c:pt idx="91">
                  <c:v>14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24</c:v>
                </c:pt>
                <c:pt idx="99">
                  <c:v>5</c:v>
                </c:pt>
                <c:pt idx="100">
                  <c:v>2</c:v>
                </c:pt>
                <c:pt idx="101">
                  <c:v>20</c:v>
                </c:pt>
                <c:pt idx="102">
                  <c:v>4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38</c:v>
                </c:pt>
                <c:pt idx="107">
                  <c:v>16</c:v>
                </c:pt>
                <c:pt idx="108">
                  <c:v>16</c:v>
                </c:pt>
                <c:pt idx="109">
                  <c:v>2</c:v>
                </c:pt>
                <c:pt idx="110">
                  <c:v>15</c:v>
                </c:pt>
                <c:pt idx="111">
                  <c:v>16</c:v>
                </c:pt>
                <c:pt idx="112">
                  <c:v>8</c:v>
                </c:pt>
                <c:pt idx="113">
                  <c:v>19</c:v>
                </c:pt>
                <c:pt idx="114">
                  <c:v>17</c:v>
                </c:pt>
                <c:pt idx="115">
                  <c:v>3</c:v>
                </c:pt>
                <c:pt idx="116">
                  <c:v>18</c:v>
                </c:pt>
                <c:pt idx="117">
                  <c:v>1</c:v>
                </c:pt>
                <c:pt idx="118">
                  <c:v>-1</c:v>
                </c:pt>
                <c:pt idx="119">
                  <c:v>11</c:v>
                </c:pt>
                <c:pt idx="120">
                  <c:v>4</c:v>
                </c:pt>
                <c:pt idx="121">
                  <c:v>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14</c:v>
                </c:pt>
                <c:pt idx="127">
                  <c:v>42</c:v>
                </c:pt>
                <c:pt idx="128">
                  <c:v>3</c:v>
                </c:pt>
                <c:pt idx="129">
                  <c:v>16</c:v>
                </c:pt>
                <c:pt idx="130">
                  <c:v>16</c:v>
                </c:pt>
                <c:pt idx="131">
                  <c:v>8</c:v>
                </c:pt>
                <c:pt idx="132">
                  <c:v>26</c:v>
                </c:pt>
                <c:pt idx="133">
                  <c:v>22</c:v>
                </c:pt>
                <c:pt idx="134">
                  <c:v>2</c:v>
                </c:pt>
                <c:pt idx="135">
                  <c:v>19</c:v>
                </c:pt>
                <c:pt idx="136">
                  <c:v>8</c:v>
                </c:pt>
                <c:pt idx="137">
                  <c:v>14</c:v>
                </c:pt>
                <c:pt idx="138">
                  <c:v>4</c:v>
                </c:pt>
                <c:pt idx="139">
                  <c:v>34</c:v>
                </c:pt>
                <c:pt idx="140">
                  <c:v>18</c:v>
                </c:pt>
                <c:pt idx="141">
                  <c:v>12</c:v>
                </c:pt>
                <c:pt idx="142">
                  <c:v>3</c:v>
                </c:pt>
                <c:pt idx="143">
                  <c:v>1</c:v>
                </c:pt>
                <c:pt idx="144">
                  <c:v>27</c:v>
                </c:pt>
                <c:pt idx="145">
                  <c:v>8</c:v>
                </c:pt>
                <c:pt idx="146">
                  <c:v>4</c:v>
                </c:pt>
                <c:pt idx="147">
                  <c:v>36</c:v>
                </c:pt>
                <c:pt idx="148">
                  <c:v>3</c:v>
                </c:pt>
                <c:pt idx="149">
                  <c:v>1</c:v>
                </c:pt>
                <c:pt idx="150">
                  <c:v>10</c:v>
                </c:pt>
                <c:pt idx="151">
                  <c:v>11</c:v>
                </c:pt>
                <c:pt idx="152">
                  <c:v>19</c:v>
                </c:pt>
                <c:pt idx="153">
                  <c:v>1</c:v>
                </c:pt>
                <c:pt idx="154">
                  <c:v>9</c:v>
                </c:pt>
                <c:pt idx="155">
                  <c:v>8</c:v>
                </c:pt>
                <c:pt idx="156">
                  <c:v>20</c:v>
                </c:pt>
                <c:pt idx="157">
                  <c:v>14</c:v>
                </c:pt>
                <c:pt idx="158">
                  <c:v>17</c:v>
                </c:pt>
                <c:pt idx="159">
                  <c:v>3</c:v>
                </c:pt>
                <c:pt idx="160">
                  <c:v>21</c:v>
                </c:pt>
                <c:pt idx="161">
                  <c:v>11</c:v>
                </c:pt>
                <c:pt idx="162">
                  <c:v>4</c:v>
                </c:pt>
                <c:pt idx="163">
                  <c:v>7</c:v>
                </c:pt>
                <c:pt idx="164">
                  <c:v>3</c:v>
                </c:pt>
                <c:pt idx="165">
                  <c:v>11</c:v>
                </c:pt>
                <c:pt idx="166">
                  <c:v>12</c:v>
                </c:pt>
                <c:pt idx="167">
                  <c:v>18</c:v>
                </c:pt>
                <c:pt idx="168">
                  <c:v>3</c:v>
                </c:pt>
                <c:pt idx="169">
                  <c:v>13</c:v>
                </c:pt>
                <c:pt idx="170">
                  <c:v>11</c:v>
                </c:pt>
                <c:pt idx="171">
                  <c:v>11</c:v>
                </c:pt>
                <c:pt idx="172">
                  <c:v>0</c:v>
                </c:pt>
                <c:pt idx="173">
                  <c:v>3</c:v>
                </c:pt>
                <c:pt idx="174">
                  <c:v>10</c:v>
                </c:pt>
                <c:pt idx="175">
                  <c:v>16</c:v>
                </c:pt>
                <c:pt idx="176">
                  <c:v>24</c:v>
                </c:pt>
                <c:pt idx="177">
                  <c:v>18</c:v>
                </c:pt>
                <c:pt idx="178">
                  <c:v>30</c:v>
                </c:pt>
                <c:pt idx="179">
                  <c:v>4</c:v>
                </c:pt>
                <c:pt idx="180">
                  <c:v>8</c:v>
                </c:pt>
                <c:pt idx="181">
                  <c:v>1</c:v>
                </c:pt>
                <c:pt idx="182">
                  <c:v>12</c:v>
                </c:pt>
                <c:pt idx="183">
                  <c:v>30</c:v>
                </c:pt>
                <c:pt idx="184">
                  <c:v>26</c:v>
                </c:pt>
                <c:pt idx="185">
                  <c:v>3</c:v>
                </c:pt>
                <c:pt idx="186">
                  <c:v>15</c:v>
                </c:pt>
                <c:pt idx="187">
                  <c:v>34</c:v>
                </c:pt>
                <c:pt idx="188">
                  <c:v>9</c:v>
                </c:pt>
                <c:pt idx="189">
                  <c:v>31</c:v>
                </c:pt>
                <c:pt idx="190">
                  <c:v>6</c:v>
                </c:pt>
                <c:pt idx="191">
                  <c:v>9</c:v>
                </c:pt>
                <c:pt idx="192">
                  <c:v>4</c:v>
                </c:pt>
                <c:pt idx="193">
                  <c:v>6</c:v>
                </c:pt>
                <c:pt idx="194">
                  <c:v>2</c:v>
                </c:pt>
                <c:pt idx="195">
                  <c:v>13</c:v>
                </c:pt>
                <c:pt idx="196">
                  <c:v>22</c:v>
                </c:pt>
                <c:pt idx="197">
                  <c:v>8</c:v>
                </c:pt>
                <c:pt idx="198">
                  <c:v>6</c:v>
                </c:pt>
                <c:pt idx="199">
                  <c:v>14</c:v>
                </c:pt>
                <c:pt idx="200">
                  <c:v>14</c:v>
                </c:pt>
                <c:pt idx="201">
                  <c:v>8</c:v>
                </c:pt>
                <c:pt idx="202">
                  <c:v>22</c:v>
                </c:pt>
                <c:pt idx="203">
                  <c:v>6</c:v>
                </c:pt>
                <c:pt idx="204">
                  <c:v>1</c:v>
                </c:pt>
                <c:pt idx="205">
                  <c:v>15</c:v>
                </c:pt>
                <c:pt idx="206">
                  <c:v>2</c:v>
                </c:pt>
                <c:pt idx="207">
                  <c:v>1</c:v>
                </c:pt>
                <c:pt idx="208">
                  <c:v>13</c:v>
                </c:pt>
                <c:pt idx="209">
                  <c:v>5</c:v>
                </c:pt>
                <c:pt idx="210">
                  <c:v>32</c:v>
                </c:pt>
                <c:pt idx="211">
                  <c:v>16</c:v>
                </c:pt>
                <c:pt idx="212">
                  <c:v>5</c:v>
                </c:pt>
                <c:pt idx="213">
                  <c:v>21</c:v>
                </c:pt>
                <c:pt idx="214">
                  <c:v>6</c:v>
                </c:pt>
                <c:pt idx="215">
                  <c:v>2</c:v>
                </c:pt>
                <c:pt idx="216">
                  <c:v>9</c:v>
                </c:pt>
                <c:pt idx="217">
                  <c:v>-2</c:v>
                </c:pt>
                <c:pt idx="218">
                  <c:v>4</c:v>
                </c:pt>
                <c:pt idx="219">
                  <c:v>0</c:v>
                </c:pt>
                <c:pt idx="220">
                  <c:v>35</c:v>
                </c:pt>
                <c:pt idx="221">
                  <c:v>0</c:v>
                </c:pt>
                <c:pt idx="222">
                  <c:v>16</c:v>
                </c:pt>
                <c:pt idx="223">
                  <c:v>19</c:v>
                </c:pt>
                <c:pt idx="224">
                  <c:v>11</c:v>
                </c:pt>
                <c:pt idx="225">
                  <c:v>1</c:v>
                </c:pt>
                <c:pt idx="226">
                  <c:v>7</c:v>
                </c:pt>
                <c:pt idx="227">
                  <c:v>3</c:v>
                </c:pt>
                <c:pt idx="228">
                  <c:v>0</c:v>
                </c:pt>
                <c:pt idx="229">
                  <c:v>34</c:v>
                </c:pt>
                <c:pt idx="230">
                  <c:v>32</c:v>
                </c:pt>
                <c:pt idx="231">
                  <c:v>0</c:v>
                </c:pt>
                <c:pt idx="232">
                  <c:v>22</c:v>
                </c:pt>
                <c:pt idx="233">
                  <c:v>11</c:v>
                </c:pt>
                <c:pt idx="234">
                  <c:v>7</c:v>
                </c:pt>
                <c:pt idx="235">
                  <c:v>5</c:v>
                </c:pt>
                <c:pt idx="236">
                  <c:v>1</c:v>
                </c:pt>
                <c:pt idx="237">
                  <c:v>21</c:v>
                </c:pt>
                <c:pt idx="238">
                  <c:v>3</c:v>
                </c:pt>
                <c:pt idx="239">
                  <c:v>70</c:v>
                </c:pt>
                <c:pt idx="240">
                  <c:v>13</c:v>
                </c:pt>
                <c:pt idx="241">
                  <c:v>3</c:v>
                </c:pt>
                <c:pt idx="242">
                  <c:v>8</c:v>
                </c:pt>
                <c:pt idx="243">
                  <c:v>19</c:v>
                </c:pt>
                <c:pt idx="244">
                  <c:v>18</c:v>
                </c:pt>
                <c:pt idx="245">
                  <c:v>7</c:v>
                </c:pt>
                <c:pt idx="246">
                  <c:v>16</c:v>
                </c:pt>
                <c:pt idx="247">
                  <c:v>3</c:v>
                </c:pt>
                <c:pt idx="248">
                  <c:v>8</c:v>
                </c:pt>
                <c:pt idx="249">
                  <c:v>13</c:v>
                </c:pt>
                <c:pt idx="250">
                  <c:v>3</c:v>
                </c:pt>
                <c:pt idx="251">
                  <c:v>10</c:v>
                </c:pt>
                <c:pt idx="252">
                  <c:v>45</c:v>
                </c:pt>
                <c:pt idx="253">
                  <c:v>43</c:v>
                </c:pt>
                <c:pt idx="254">
                  <c:v>4</c:v>
                </c:pt>
                <c:pt idx="255">
                  <c:v>5</c:v>
                </c:pt>
                <c:pt idx="256">
                  <c:v>-1</c:v>
                </c:pt>
                <c:pt idx="257">
                  <c:v>14</c:v>
                </c:pt>
                <c:pt idx="258">
                  <c:v>1</c:v>
                </c:pt>
                <c:pt idx="259">
                  <c:v>24</c:v>
                </c:pt>
                <c:pt idx="260">
                  <c:v>9</c:v>
                </c:pt>
                <c:pt idx="261">
                  <c:v>8</c:v>
                </c:pt>
                <c:pt idx="262">
                  <c:v>45</c:v>
                </c:pt>
                <c:pt idx="263">
                  <c:v>10</c:v>
                </c:pt>
                <c:pt idx="264">
                  <c:v>48</c:v>
                </c:pt>
                <c:pt idx="265">
                  <c:v>20</c:v>
                </c:pt>
                <c:pt idx="266">
                  <c:v>14</c:v>
                </c:pt>
                <c:pt idx="267">
                  <c:v>8</c:v>
                </c:pt>
                <c:pt idx="268">
                  <c:v>2</c:v>
                </c:pt>
                <c:pt idx="269">
                  <c:v>7</c:v>
                </c:pt>
                <c:pt idx="270">
                  <c:v>8</c:v>
                </c:pt>
                <c:pt idx="271">
                  <c:v>13</c:v>
                </c:pt>
                <c:pt idx="272">
                  <c:v>4</c:v>
                </c:pt>
                <c:pt idx="273">
                  <c:v>19</c:v>
                </c:pt>
                <c:pt idx="274">
                  <c:v>32</c:v>
                </c:pt>
                <c:pt idx="275">
                  <c:v>24</c:v>
                </c:pt>
                <c:pt idx="276">
                  <c:v>8</c:v>
                </c:pt>
                <c:pt idx="277">
                  <c:v>5</c:v>
                </c:pt>
                <c:pt idx="278">
                  <c:v>22</c:v>
                </c:pt>
                <c:pt idx="279">
                  <c:v>11</c:v>
                </c:pt>
                <c:pt idx="280">
                  <c:v>12</c:v>
                </c:pt>
                <c:pt idx="281">
                  <c:v>14</c:v>
                </c:pt>
                <c:pt idx="282">
                  <c:v>4</c:v>
                </c:pt>
                <c:pt idx="283">
                  <c:v>23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13</c:v>
                </c:pt>
                <c:pt idx="288">
                  <c:v>3</c:v>
                </c:pt>
                <c:pt idx="289">
                  <c:v>1</c:v>
                </c:pt>
                <c:pt idx="290">
                  <c:v>6</c:v>
                </c:pt>
                <c:pt idx="291">
                  <c:v>13</c:v>
                </c:pt>
                <c:pt idx="292">
                  <c:v>13</c:v>
                </c:pt>
                <c:pt idx="293">
                  <c:v>4</c:v>
                </c:pt>
                <c:pt idx="294">
                  <c:v>4</c:v>
                </c:pt>
                <c:pt idx="295">
                  <c:v>1</c:v>
                </c:pt>
                <c:pt idx="296">
                  <c:v>7</c:v>
                </c:pt>
                <c:pt idx="297">
                  <c:v>15</c:v>
                </c:pt>
                <c:pt idx="298">
                  <c:v>0</c:v>
                </c:pt>
                <c:pt idx="299">
                  <c:v>13</c:v>
                </c:pt>
                <c:pt idx="300">
                  <c:v>32</c:v>
                </c:pt>
                <c:pt idx="301">
                  <c:v>5</c:v>
                </c:pt>
                <c:pt idx="302">
                  <c:v>6</c:v>
                </c:pt>
                <c:pt idx="303">
                  <c:v>21</c:v>
                </c:pt>
                <c:pt idx="304">
                  <c:v>29</c:v>
                </c:pt>
                <c:pt idx="305">
                  <c:v>47</c:v>
                </c:pt>
                <c:pt idx="306">
                  <c:v>9</c:v>
                </c:pt>
                <c:pt idx="307">
                  <c:v>9</c:v>
                </c:pt>
                <c:pt idx="308">
                  <c:v>4</c:v>
                </c:pt>
                <c:pt idx="309">
                  <c:v>18</c:v>
                </c:pt>
                <c:pt idx="310">
                  <c:v>6</c:v>
                </c:pt>
                <c:pt idx="311">
                  <c:v>27</c:v>
                </c:pt>
                <c:pt idx="312">
                  <c:v>36</c:v>
                </c:pt>
                <c:pt idx="313">
                  <c:v>36</c:v>
                </c:pt>
                <c:pt idx="314">
                  <c:v>9</c:v>
                </c:pt>
                <c:pt idx="315">
                  <c:v>11</c:v>
                </c:pt>
                <c:pt idx="316">
                  <c:v>3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06304"/>
        <c:axId val="246307840"/>
      </c:scatterChart>
      <c:valAx>
        <c:axId val="246306304"/>
        <c:scaling>
          <c:orientation val="minMax"/>
          <c:max val="180"/>
          <c:min val="40"/>
        </c:scaling>
        <c:delete val="0"/>
        <c:axPos val="b"/>
        <c:numFmt formatCode="General" sourceLinked="1"/>
        <c:majorTickMark val="out"/>
        <c:minorTickMark val="none"/>
        <c:tickLblPos val="nextTo"/>
        <c:crossAx val="246307840"/>
        <c:crosses val="autoZero"/>
        <c:crossBetween val="midCat"/>
      </c:valAx>
      <c:valAx>
        <c:axId val="24630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306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halibut, British Columbia, 1982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'For Phil'!$C$2:$C$1048576</c:f>
              <c:numCache>
                <c:formatCode>0.00000</c:formatCode>
                <c:ptCount val="1048575"/>
                <c:pt idx="0">
                  <c:v>1.74794520547945</c:v>
                </c:pt>
                <c:pt idx="1">
                  <c:v>3.67945205479452</c:v>
                </c:pt>
                <c:pt idx="2">
                  <c:v>2.0630136986301402</c:v>
                </c:pt>
                <c:pt idx="3">
                  <c:v>4.8931506849315101</c:v>
                </c:pt>
                <c:pt idx="4">
                  <c:v>4.2821917808219201</c:v>
                </c:pt>
                <c:pt idx="5">
                  <c:v>1.7589041095890401</c:v>
                </c:pt>
                <c:pt idx="6">
                  <c:v>0.86301369863013699</c:v>
                </c:pt>
                <c:pt idx="7">
                  <c:v>2.2602739726027399</c:v>
                </c:pt>
                <c:pt idx="8">
                  <c:v>3.7698630136986302</c:v>
                </c:pt>
                <c:pt idx="9">
                  <c:v>4.7698630136986298</c:v>
                </c:pt>
                <c:pt idx="10">
                  <c:v>9.6986301369862993</c:v>
                </c:pt>
                <c:pt idx="11">
                  <c:v>6.0712328767123296</c:v>
                </c:pt>
                <c:pt idx="12">
                  <c:v>0.76986301369862997</c:v>
                </c:pt>
                <c:pt idx="13">
                  <c:v>6.7726027397260298</c:v>
                </c:pt>
                <c:pt idx="14">
                  <c:v>1.89041095890411</c:v>
                </c:pt>
                <c:pt idx="15">
                  <c:v>0.82739726027397298</c:v>
                </c:pt>
                <c:pt idx="16">
                  <c:v>1.77260273972603</c:v>
                </c:pt>
                <c:pt idx="17">
                  <c:v>0.90958904109589001</c:v>
                </c:pt>
                <c:pt idx="18">
                  <c:v>0.57534246575342496</c:v>
                </c:pt>
                <c:pt idx="19">
                  <c:v>4.8821917808219197</c:v>
                </c:pt>
                <c:pt idx="20">
                  <c:v>2.77534246575342</c:v>
                </c:pt>
                <c:pt idx="21">
                  <c:v>0.106849315068493</c:v>
                </c:pt>
                <c:pt idx="22">
                  <c:v>3.7671232876712302</c:v>
                </c:pt>
                <c:pt idx="23">
                  <c:v>1.7616438356164399</c:v>
                </c:pt>
                <c:pt idx="24">
                  <c:v>1.84383561643836</c:v>
                </c:pt>
                <c:pt idx="25">
                  <c:v>10.9506849315068</c:v>
                </c:pt>
                <c:pt idx="26">
                  <c:v>5.97260273972603</c:v>
                </c:pt>
                <c:pt idx="27">
                  <c:v>4.7698630136986298</c:v>
                </c:pt>
                <c:pt idx="28">
                  <c:v>2.7671232876712302</c:v>
                </c:pt>
                <c:pt idx="29">
                  <c:v>6.0767123287671199</c:v>
                </c:pt>
                <c:pt idx="30">
                  <c:v>0.82739726027397298</c:v>
                </c:pt>
                <c:pt idx="31">
                  <c:v>5.9643835616438396</c:v>
                </c:pt>
                <c:pt idx="32">
                  <c:v>2.0136986301369899</c:v>
                </c:pt>
                <c:pt idx="33">
                  <c:v>3.8465753424657501</c:v>
                </c:pt>
                <c:pt idx="34">
                  <c:v>0.78082191780821897</c:v>
                </c:pt>
                <c:pt idx="35">
                  <c:v>3.7671232876712302</c:v>
                </c:pt>
                <c:pt idx="36">
                  <c:v>1.83835616438356</c:v>
                </c:pt>
                <c:pt idx="37">
                  <c:v>0.87671232876712302</c:v>
                </c:pt>
                <c:pt idx="38">
                  <c:v>0.82465753424657495</c:v>
                </c:pt>
                <c:pt idx="39">
                  <c:v>5.0712328767123296</c:v>
                </c:pt>
                <c:pt idx="40">
                  <c:v>0.89041095890411004</c:v>
                </c:pt>
                <c:pt idx="41">
                  <c:v>2.86301369863014</c:v>
                </c:pt>
                <c:pt idx="42">
                  <c:v>2.7671232876712302</c:v>
                </c:pt>
                <c:pt idx="43">
                  <c:v>5.7808219178082201</c:v>
                </c:pt>
                <c:pt idx="44">
                  <c:v>5.7890410958904104</c:v>
                </c:pt>
                <c:pt idx="45">
                  <c:v>6</c:v>
                </c:pt>
                <c:pt idx="46">
                  <c:v>3.6657534246575301</c:v>
                </c:pt>
                <c:pt idx="47">
                  <c:v>0.76986301369862997</c:v>
                </c:pt>
                <c:pt idx="48">
                  <c:v>1.8082191780821899</c:v>
                </c:pt>
                <c:pt idx="49">
                  <c:v>4.88767123287671</c:v>
                </c:pt>
                <c:pt idx="50">
                  <c:v>2.7808219178082201</c:v>
                </c:pt>
                <c:pt idx="51">
                  <c:v>1.84109589041096</c:v>
                </c:pt>
                <c:pt idx="52">
                  <c:v>0.94520547945205502</c:v>
                </c:pt>
                <c:pt idx="53">
                  <c:v>3.75342465753425</c:v>
                </c:pt>
                <c:pt idx="54">
                  <c:v>1.9013698630136999</c:v>
                </c:pt>
                <c:pt idx="55">
                  <c:v>0.87945205479452104</c:v>
                </c:pt>
                <c:pt idx="56">
                  <c:v>2.9534246575342502</c:v>
                </c:pt>
                <c:pt idx="57">
                  <c:v>0.76986301369862997</c:v>
                </c:pt>
                <c:pt idx="58">
                  <c:v>6.7780821917808201</c:v>
                </c:pt>
                <c:pt idx="59">
                  <c:v>3.2794520547945201</c:v>
                </c:pt>
                <c:pt idx="60">
                  <c:v>1.6520547945205499</c:v>
                </c:pt>
                <c:pt idx="61">
                  <c:v>2.1342465753424702</c:v>
                </c:pt>
                <c:pt idx="62">
                  <c:v>5.0082191780821903</c:v>
                </c:pt>
                <c:pt idx="63">
                  <c:v>1.95068493150685</c:v>
                </c:pt>
                <c:pt idx="64">
                  <c:v>5.7726027397260298</c:v>
                </c:pt>
                <c:pt idx="65">
                  <c:v>0.93972602739725997</c:v>
                </c:pt>
                <c:pt idx="66">
                  <c:v>1.2876712328767099</c:v>
                </c:pt>
                <c:pt idx="67">
                  <c:v>1.75342465753425</c:v>
                </c:pt>
                <c:pt idx="68">
                  <c:v>3.0849315068493199</c:v>
                </c:pt>
                <c:pt idx="69">
                  <c:v>3.8794520547945202</c:v>
                </c:pt>
                <c:pt idx="70">
                  <c:v>3.8383561643835602</c:v>
                </c:pt>
                <c:pt idx="71">
                  <c:v>4.8986301369863003</c:v>
                </c:pt>
                <c:pt idx="72">
                  <c:v>0.47397260273972602</c:v>
                </c:pt>
                <c:pt idx="73">
                  <c:v>2.8438356164383598</c:v>
                </c:pt>
                <c:pt idx="74">
                  <c:v>2.8767123287671201</c:v>
                </c:pt>
                <c:pt idx="75">
                  <c:v>2.81643835616438</c:v>
                </c:pt>
                <c:pt idx="76">
                  <c:v>1.75342465753425</c:v>
                </c:pt>
                <c:pt idx="77">
                  <c:v>1.7561643835616401</c:v>
                </c:pt>
                <c:pt idx="78">
                  <c:v>5.1534246575342504</c:v>
                </c:pt>
                <c:pt idx="79">
                  <c:v>6.0767123287671199</c:v>
                </c:pt>
                <c:pt idx="80">
                  <c:v>1.76986301369863</c:v>
                </c:pt>
                <c:pt idx="81">
                  <c:v>4.6684931506849301</c:v>
                </c:pt>
                <c:pt idx="82">
                  <c:v>1.73150684931507</c:v>
                </c:pt>
                <c:pt idx="83">
                  <c:v>1.5589041095890399</c:v>
                </c:pt>
                <c:pt idx="84">
                  <c:v>3.8657534246575298</c:v>
                </c:pt>
                <c:pt idx="85">
                  <c:v>7.8931506849315101</c:v>
                </c:pt>
                <c:pt idx="86">
                  <c:v>2.25205479452055</c:v>
                </c:pt>
                <c:pt idx="87">
                  <c:v>1.7671232876712299</c:v>
                </c:pt>
                <c:pt idx="88">
                  <c:v>1.7643835616438399</c:v>
                </c:pt>
                <c:pt idx="89">
                  <c:v>3.86301369863014</c:v>
                </c:pt>
                <c:pt idx="90">
                  <c:v>1.66301369863014</c:v>
                </c:pt>
                <c:pt idx="91">
                  <c:v>6.0657534246575304</c:v>
                </c:pt>
                <c:pt idx="92">
                  <c:v>0.76986301369862997</c:v>
                </c:pt>
                <c:pt idx="93">
                  <c:v>1.84109589041096</c:v>
                </c:pt>
                <c:pt idx="94">
                  <c:v>1.1917808219178101</c:v>
                </c:pt>
                <c:pt idx="95">
                  <c:v>3.9917808219178101</c:v>
                </c:pt>
                <c:pt idx="96">
                  <c:v>1.76986301369863</c:v>
                </c:pt>
                <c:pt idx="97">
                  <c:v>0.454794520547945</c:v>
                </c:pt>
                <c:pt idx="98">
                  <c:v>3.75068493150685</c:v>
                </c:pt>
                <c:pt idx="99">
                  <c:v>4.8301369863013699</c:v>
                </c:pt>
                <c:pt idx="100">
                  <c:v>1.7424657534246599</c:v>
                </c:pt>
                <c:pt idx="101">
                  <c:v>2.6438356164383601</c:v>
                </c:pt>
                <c:pt idx="102">
                  <c:v>2.6301369863013702</c:v>
                </c:pt>
                <c:pt idx="103">
                  <c:v>2.9041095890410999</c:v>
                </c:pt>
                <c:pt idx="104">
                  <c:v>1.83835616438356</c:v>
                </c:pt>
                <c:pt idx="105">
                  <c:v>1.75068493150685</c:v>
                </c:pt>
                <c:pt idx="106">
                  <c:v>2.7287671232876698</c:v>
                </c:pt>
                <c:pt idx="107">
                  <c:v>4.9671232876712299</c:v>
                </c:pt>
                <c:pt idx="108">
                  <c:v>2.7698630136986302</c:v>
                </c:pt>
                <c:pt idx="109">
                  <c:v>0.317808219178082</c:v>
                </c:pt>
                <c:pt idx="110">
                  <c:v>7.7780821917808201</c:v>
                </c:pt>
                <c:pt idx="111">
                  <c:v>1.8328767123287699</c:v>
                </c:pt>
                <c:pt idx="112">
                  <c:v>1.7616438356164399</c:v>
                </c:pt>
                <c:pt idx="113">
                  <c:v>3.9616438356164401</c:v>
                </c:pt>
                <c:pt idx="114">
                  <c:v>1.7205479452054799</c:v>
                </c:pt>
                <c:pt idx="115">
                  <c:v>2.8575342465753399</c:v>
                </c:pt>
                <c:pt idx="116">
                  <c:v>1.7671232876712299</c:v>
                </c:pt>
                <c:pt idx="117">
                  <c:v>0.75890410958904098</c:v>
                </c:pt>
                <c:pt idx="118">
                  <c:v>0.39452054794520502</c:v>
                </c:pt>
                <c:pt idx="119">
                  <c:v>3.8301369863013699</c:v>
                </c:pt>
                <c:pt idx="120">
                  <c:v>1.77260273972603</c:v>
                </c:pt>
                <c:pt idx="121">
                  <c:v>0.12876712328767101</c:v>
                </c:pt>
                <c:pt idx="122">
                  <c:v>3.6739726027397301</c:v>
                </c:pt>
                <c:pt idx="123">
                  <c:v>1.7780821917808201</c:v>
                </c:pt>
                <c:pt idx="124">
                  <c:v>0.12602739726027401</c:v>
                </c:pt>
                <c:pt idx="125">
                  <c:v>1.90958904109589</c:v>
                </c:pt>
                <c:pt idx="126">
                  <c:v>2.7972602739725998</c:v>
                </c:pt>
                <c:pt idx="127">
                  <c:v>8.8547945205479408</c:v>
                </c:pt>
                <c:pt idx="128">
                  <c:v>1.73150684931507</c:v>
                </c:pt>
                <c:pt idx="129">
                  <c:v>5.77534246575342</c:v>
                </c:pt>
                <c:pt idx="130">
                  <c:v>5.8</c:v>
                </c:pt>
                <c:pt idx="131">
                  <c:v>2.8657534246575298</c:v>
                </c:pt>
                <c:pt idx="132">
                  <c:v>3.79452054794521</c:v>
                </c:pt>
                <c:pt idx="133">
                  <c:v>3.06575342465753</c:v>
                </c:pt>
                <c:pt idx="134">
                  <c:v>1.93150684931507</c:v>
                </c:pt>
                <c:pt idx="135">
                  <c:v>3.3972602739725999</c:v>
                </c:pt>
                <c:pt idx="136">
                  <c:v>4.0082191780821903</c:v>
                </c:pt>
                <c:pt idx="137">
                  <c:v>2.7260273972602702</c:v>
                </c:pt>
                <c:pt idx="138">
                  <c:v>1.76986301369863</c:v>
                </c:pt>
                <c:pt idx="139">
                  <c:v>4.3945205479452101</c:v>
                </c:pt>
                <c:pt idx="140">
                  <c:v>3.7643835616438399</c:v>
                </c:pt>
                <c:pt idx="141">
                  <c:v>4.7890410958904104</c:v>
                </c:pt>
                <c:pt idx="142">
                  <c:v>2.7890410958904099</c:v>
                </c:pt>
                <c:pt idx="143">
                  <c:v>1.9178082191780799E-2</c:v>
                </c:pt>
                <c:pt idx="144">
                  <c:v>6.7589041095890403</c:v>
                </c:pt>
                <c:pt idx="145">
                  <c:v>0.78082191780821897</c:v>
                </c:pt>
                <c:pt idx="146">
                  <c:v>1.84383561643836</c:v>
                </c:pt>
                <c:pt idx="147">
                  <c:v>4.9589041095890396</c:v>
                </c:pt>
                <c:pt idx="148">
                  <c:v>0.80547945205479499</c:v>
                </c:pt>
                <c:pt idx="149">
                  <c:v>0.44383561643835601</c:v>
                </c:pt>
                <c:pt idx="150">
                  <c:v>3.0109589041095899</c:v>
                </c:pt>
                <c:pt idx="151">
                  <c:v>5.0027397260274</c:v>
                </c:pt>
                <c:pt idx="152">
                  <c:v>2.2739726027397298</c:v>
                </c:pt>
                <c:pt idx="153">
                  <c:v>0.49863013698630099</c:v>
                </c:pt>
                <c:pt idx="154">
                  <c:v>5.7917808219178104</c:v>
                </c:pt>
                <c:pt idx="155">
                  <c:v>1.95342465753425</c:v>
                </c:pt>
                <c:pt idx="156">
                  <c:v>2.34520547945205</c:v>
                </c:pt>
                <c:pt idx="157">
                  <c:v>4.8575342465753399</c:v>
                </c:pt>
                <c:pt idx="158">
                  <c:v>2.0109589041095899</c:v>
                </c:pt>
                <c:pt idx="159">
                  <c:v>1.81917808219178</c:v>
                </c:pt>
                <c:pt idx="160">
                  <c:v>3.7643835616438399</c:v>
                </c:pt>
                <c:pt idx="161">
                  <c:v>5.7835616438356201</c:v>
                </c:pt>
                <c:pt idx="162">
                  <c:v>1.9452054794520499</c:v>
                </c:pt>
                <c:pt idx="163">
                  <c:v>2.2657534246575302</c:v>
                </c:pt>
                <c:pt idx="164">
                  <c:v>1.72876712328767</c:v>
                </c:pt>
                <c:pt idx="165">
                  <c:v>6.7726027397260298</c:v>
                </c:pt>
                <c:pt idx="166">
                  <c:v>3.22465753424658</c:v>
                </c:pt>
                <c:pt idx="167">
                  <c:v>4.8986301369863003</c:v>
                </c:pt>
                <c:pt idx="168">
                  <c:v>1.7616438356164399</c:v>
                </c:pt>
                <c:pt idx="169">
                  <c:v>4.6575342465753398</c:v>
                </c:pt>
                <c:pt idx="170">
                  <c:v>4.77534246575342</c:v>
                </c:pt>
                <c:pt idx="171">
                  <c:v>4.7616438356164403</c:v>
                </c:pt>
                <c:pt idx="172">
                  <c:v>0.79178082191780796</c:v>
                </c:pt>
                <c:pt idx="173">
                  <c:v>2.8712328767123299</c:v>
                </c:pt>
                <c:pt idx="174">
                  <c:v>3.8273972602739699</c:v>
                </c:pt>
                <c:pt idx="175">
                  <c:v>2.7808219178082201</c:v>
                </c:pt>
                <c:pt idx="176">
                  <c:v>4.7671232876712297</c:v>
                </c:pt>
                <c:pt idx="177">
                  <c:v>1.75342465753425</c:v>
                </c:pt>
                <c:pt idx="178">
                  <c:v>3.7698630136986302</c:v>
                </c:pt>
                <c:pt idx="179">
                  <c:v>1.93150684931507</c:v>
                </c:pt>
                <c:pt idx="180">
                  <c:v>2.8575342465753399</c:v>
                </c:pt>
                <c:pt idx="181">
                  <c:v>0.76986301369862997</c:v>
                </c:pt>
                <c:pt idx="182">
                  <c:v>2.0109589041095899</c:v>
                </c:pt>
                <c:pt idx="183">
                  <c:v>2.63561643835616</c:v>
                </c:pt>
                <c:pt idx="184">
                  <c:v>5.7945205479452104</c:v>
                </c:pt>
                <c:pt idx="185">
                  <c:v>1</c:v>
                </c:pt>
                <c:pt idx="186">
                  <c:v>6.6575342465753398</c:v>
                </c:pt>
                <c:pt idx="187">
                  <c:v>5.0383561643835604</c:v>
                </c:pt>
                <c:pt idx="188">
                  <c:v>2.2136986301369901</c:v>
                </c:pt>
                <c:pt idx="189">
                  <c:v>2.7260273972602702</c:v>
                </c:pt>
                <c:pt idx="190">
                  <c:v>1.2794520547945201</c:v>
                </c:pt>
                <c:pt idx="191">
                  <c:v>2.0739726027397301</c:v>
                </c:pt>
                <c:pt idx="192">
                  <c:v>0.67671232876712295</c:v>
                </c:pt>
                <c:pt idx="193">
                  <c:v>3.8657534246575298</c:v>
                </c:pt>
                <c:pt idx="194">
                  <c:v>0.40547945205479502</c:v>
                </c:pt>
                <c:pt idx="195">
                  <c:v>4.8438356164383602</c:v>
                </c:pt>
                <c:pt idx="196">
                  <c:v>4.8821917808219197</c:v>
                </c:pt>
                <c:pt idx="197">
                  <c:v>2.3506849315068501</c:v>
                </c:pt>
                <c:pt idx="198">
                  <c:v>3.8821917808219202</c:v>
                </c:pt>
                <c:pt idx="199">
                  <c:v>4.77534246575342</c:v>
                </c:pt>
                <c:pt idx="200">
                  <c:v>4.8410958904109602</c:v>
                </c:pt>
                <c:pt idx="201">
                  <c:v>1.0356164383561599</c:v>
                </c:pt>
                <c:pt idx="202">
                  <c:v>3.7835616438356201</c:v>
                </c:pt>
                <c:pt idx="203">
                  <c:v>3.67945205479452</c:v>
                </c:pt>
                <c:pt idx="204">
                  <c:v>1.7780821917808201</c:v>
                </c:pt>
                <c:pt idx="205">
                  <c:v>6.0684931506849296</c:v>
                </c:pt>
                <c:pt idx="206">
                  <c:v>1.8082191780821899</c:v>
                </c:pt>
                <c:pt idx="207">
                  <c:v>0.76712328767123295</c:v>
                </c:pt>
                <c:pt idx="208">
                  <c:v>5.7972602739725998</c:v>
                </c:pt>
                <c:pt idx="209">
                  <c:v>1.9424657534246601</c:v>
                </c:pt>
                <c:pt idx="210">
                  <c:v>6.0657534246575304</c:v>
                </c:pt>
                <c:pt idx="211">
                  <c:v>2.8767123287671201</c:v>
                </c:pt>
                <c:pt idx="212">
                  <c:v>1.7205479452054799</c:v>
                </c:pt>
                <c:pt idx="213">
                  <c:v>3.8684931506849298</c:v>
                </c:pt>
                <c:pt idx="214">
                  <c:v>2.86027397260274</c:v>
                </c:pt>
                <c:pt idx="215">
                  <c:v>0.47397260273972602</c:v>
                </c:pt>
                <c:pt idx="216">
                  <c:v>0.89863013698630101</c:v>
                </c:pt>
                <c:pt idx="217">
                  <c:v>0.142465753424658</c:v>
                </c:pt>
                <c:pt idx="218">
                  <c:v>1.9013698630136999</c:v>
                </c:pt>
                <c:pt idx="219">
                  <c:v>0.66849315068493198</c:v>
                </c:pt>
                <c:pt idx="220">
                  <c:v>5.77534246575342</c:v>
                </c:pt>
                <c:pt idx="221">
                  <c:v>0.95068493150684896</c:v>
                </c:pt>
                <c:pt idx="222">
                  <c:v>5.7972602739725998</c:v>
                </c:pt>
                <c:pt idx="223">
                  <c:v>5.2876712328767104</c:v>
                </c:pt>
                <c:pt idx="224">
                  <c:v>2.89041095890411</c:v>
                </c:pt>
                <c:pt idx="225">
                  <c:v>0.88493150684931499</c:v>
                </c:pt>
                <c:pt idx="226">
                  <c:v>0.81643835616438398</c:v>
                </c:pt>
                <c:pt idx="227">
                  <c:v>0.57260273972602704</c:v>
                </c:pt>
                <c:pt idx="228">
                  <c:v>0.23013698630137</c:v>
                </c:pt>
                <c:pt idx="229">
                  <c:v>7.13698630136986</c:v>
                </c:pt>
                <c:pt idx="230">
                  <c:v>2.86027397260274</c:v>
                </c:pt>
                <c:pt idx="231">
                  <c:v>1.13424657534247</c:v>
                </c:pt>
                <c:pt idx="232">
                  <c:v>5.7863013698630104</c:v>
                </c:pt>
                <c:pt idx="233">
                  <c:v>2.88493150684931</c:v>
                </c:pt>
                <c:pt idx="234">
                  <c:v>3.79178082191781</c:v>
                </c:pt>
                <c:pt idx="235">
                  <c:v>4.8301369863013699</c:v>
                </c:pt>
                <c:pt idx="236">
                  <c:v>0.78082191780821897</c:v>
                </c:pt>
                <c:pt idx="237">
                  <c:v>5.7863013698630104</c:v>
                </c:pt>
                <c:pt idx="238">
                  <c:v>2.0082191780821899</c:v>
                </c:pt>
                <c:pt idx="239">
                  <c:v>9.8630136986301409</c:v>
                </c:pt>
                <c:pt idx="240">
                  <c:v>3.7890410958904099</c:v>
                </c:pt>
                <c:pt idx="241">
                  <c:v>0.88219178082191796</c:v>
                </c:pt>
                <c:pt idx="242">
                  <c:v>0.80821917808219201</c:v>
                </c:pt>
                <c:pt idx="243">
                  <c:v>4.1863013698630098</c:v>
                </c:pt>
                <c:pt idx="244">
                  <c:v>3.8684931506849298</c:v>
                </c:pt>
                <c:pt idx="245">
                  <c:v>2.77534246575342</c:v>
                </c:pt>
                <c:pt idx="246">
                  <c:v>6.0520547945205498</c:v>
                </c:pt>
                <c:pt idx="247">
                  <c:v>1.75068493150685</c:v>
                </c:pt>
                <c:pt idx="248">
                  <c:v>2.8712328767123299</c:v>
                </c:pt>
                <c:pt idx="249">
                  <c:v>3.7287671232876698</c:v>
                </c:pt>
                <c:pt idx="250">
                  <c:v>2.8575342465753399</c:v>
                </c:pt>
                <c:pt idx="251">
                  <c:v>3.8493150684931501</c:v>
                </c:pt>
                <c:pt idx="252">
                  <c:v>6.0684931506849296</c:v>
                </c:pt>
                <c:pt idx="253">
                  <c:v>6.0684931506849296</c:v>
                </c:pt>
                <c:pt idx="254">
                  <c:v>0.79452054794520499</c:v>
                </c:pt>
                <c:pt idx="255">
                  <c:v>1.8301369863013699</c:v>
                </c:pt>
                <c:pt idx="256">
                  <c:v>0.232876712328767</c:v>
                </c:pt>
                <c:pt idx="257">
                  <c:v>1.77534246575342</c:v>
                </c:pt>
                <c:pt idx="258">
                  <c:v>0.783561643835616</c:v>
                </c:pt>
                <c:pt idx="259">
                  <c:v>3.8657534246575298</c:v>
                </c:pt>
                <c:pt idx="260">
                  <c:v>1.8493150684931501</c:v>
                </c:pt>
                <c:pt idx="261">
                  <c:v>1.83835616438356</c:v>
                </c:pt>
                <c:pt idx="262">
                  <c:v>3.8712328767123299</c:v>
                </c:pt>
                <c:pt idx="263">
                  <c:v>2.75342465753425</c:v>
                </c:pt>
                <c:pt idx="264">
                  <c:v>4.7342465753424703</c:v>
                </c:pt>
                <c:pt idx="265">
                  <c:v>5.7863013698630104</c:v>
                </c:pt>
                <c:pt idx="266">
                  <c:v>3.7808219178082201</c:v>
                </c:pt>
                <c:pt idx="267">
                  <c:v>1.1972602739725999</c:v>
                </c:pt>
                <c:pt idx="268">
                  <c:v>1.79452054794521</c:v>
                </c:pt>
                <c:pt idx="269">
                  <c:v>4.2931506849315104</c:v>
                </c:pt>
                <c:pt idx="270">
                  <c:v>2.7698630136986302</c:v>
                </c:pt>
                <c:pt idx="271">
                  <c:v>6.0712328767123296</c:v>
                </c:pt>
                <c:pt idx="272">
                  <c:v>1.8547945205479499</c:v>
                </c:pt>
                <c:pt idx="273">
                  <c:v>1.29315068493151</c:v>
                </c:pt>
                <c:pt idx="274">
                  <c:v>3.6684931506849301</c:v>
                </c:pt>
                <c:pt idx="275">
                  <c:v>2.7424657534246601</c:v>
                </c:pt>
                <c:pt idx="276">
                  <c:v>4.9863013698630096</c:v>
                </c:pt>
                <c:pt idx="277">
                  <c:v>4.8547945205479497</c:v>
                </c:pt>
                <c:pt idx="278">
                  <c:v>3.3972602739725999</c:v>
                </c:pt>
                <c:pt idx="279">
                  <c:v>2.7780821917808201</c:v>
                </c:pt>
                <c:pt idx="280">
                  <c:v>5.8027397260273998</c:v>
                </c:pt>
                <c:pt idx="281">
                  <c:v>3.8931506849315101</c:v>
                </c:pt>
                <c:pt idx="282">
                  <c:v>1.7863013698630099</c:v>
                </c:pt>
                <c:pt idx="283">
                  <c:v>4.8931506849315101</c:v>
                </c:pt>
                <c:pt idx="284">
                  <c:v>2</c:v>
                </c:pt>
                <c:pt idx="285">
                  <c:v>1.77260273972603</c:v>
                </c:pt>
                <c:pt idx="286">
                  <c:v>2.19178082191781E-2</c:v>
                </c:pt>
                <c:pt idx="287">
                  <c:v>2.79452054794521</c:v>
                </c:pt>
                <c:pt idx="288">
                  <c:v>0.76712328767123295</c:v>
                </c:pt>
                <c:pt idx="289">
                  <c:v>0.75616438356164395</c:v>
                </c:pt>
                <c:pt idx="290">
                  <c:v>2.1616438356164398</c:v>
                </c:pt>
                <c:pt idx="291">
                  <c:v>5.6958904109589001</c:v>
                </c:pt>
                <c:pt idx="292">
                  <c:v>5.7780821917808201</c:v>
                </c:pt>
                <c:pt idx="293">
                  <c:v>3.6712328767123301</c:v>
                </c:pt>
                <c:pt idx="294">
                  <c:v>3.79452054794521</c:v>
                </c:pt>
                <c:pt idx="295">
                  <c:v>1.7123287671232901</c:v>
                </c:pt>
                <c:pt idx="296">
                  <c:v>2.07123287671233</c:v>
                </c:pt>
                <c:pt idx="297">
                  <c:v>5.7835616438356201</c:v>
                </c:pt>
                <c:pt idx="298">
                  <c:v>0.77534246575342503</c:v>
                </c:pt>
                <c:pt idx="299">
                  <c:v>2.7643835616438399</c:v>
                </c:pt>
                <c:pt idx="300">
                  <c:v>5.0684931506849296</c:v>
                </c:pt>
                <c:pt idx="301">
                  <c:v>1.81369863013699</c:v>
                </c:pt>
                <c:pt idx="302">
                  <c:v>3.7863013698630099</c:v>
                </c:pt>
                <c:pt idx="303">
                  <c:v>5.9232876712328801</c:v>
                </c:pt>
                <c:pt idx="304">
                  <c:v>10.6</c:v>
                </c:pt>
                <c:pt idx="305">
                  <c:v>7.7890410958904104</c:v>
                </c:pt>
                <c:pt idx="306">
                  <c:v>2.8712328767123299</c:v>
                </c:pt>
                <c:pt idx="307">
                  <c:v>1.93424657534247</c:v>
                </c:pt>
                <c:pt idx="308">
                  <c:v>2.0931506849315098</c:v>
                </c:pt>
                <c:pt idx="309">
                  <c:v>4.8986301369863003</c:v>
                </c:pt>
                <c:pt idx="310">
                  <c:v>1.77534246575342</c:v>
                </c:pt>
                <c:pt idx="311">
                  <c:v>3.7726027397260302</c:v>
                </c:pt>
                <c:pt idx="312">
                  <c:v>5.7835616438356201</c:v>
                </c:pt>
                <c:pt idx="313">
                  <c:v>7.7315068493150703</c:v>
                </c:pt>
                <c:pt idx="314">
                  <c:v>4.8958904109589003</c:v>
                </c:pt>
                <c:pt idx="315">
                  <c:v>1.7616438356164399</c:v>
                </c:pt>
                <c:pt idx="316">
                  <c:v>0.79726027397260302</c:v>
                </c:pt>
                <c:pt idx="317">
                  <c:v>1.83835616438356</c:v>
                </c:pt>
                <c:pt idx="318">
                  <c:v>4.8931506849315101</c:v>
                </c:pt>
                <c:pt idx="319">
                  <c:v>2.7369863013698601</c:v>
                </c:pt>
              </c:numCache>
            </c:numRef>
          </c:xVal>
          <c:yVal>
            <c:numRef>
              <c:f>'For Phil'!$D$2:$D$1048576</c:f>
              <c:numCache>
                <c:formatCode>General</c:formatCode>
                <c:ptCount val="1048575"/>
                <c:pt idx="0">
                  <c:v>29</c:v>
                </c:pt>
                <c:pt idx="1">
                  <c:v>23</c:v>
                </c:pt>
                <c:pt idx="2">
                  <c:v>9</c:v>
                </c:pt>
                <c:pt idx="3">
                  <c:v>25</c:v>
                </c:pt>
                <c:pt idx="4">
                  <c:v>48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18</c:v>
                </c:pt>
                <c:pt idx="9">
                  <c:v>9</c:v>
                </c:pt>
                <c:pt idx="10">
                  <c:v>20</c:v>
                </c:pt>
                <c:pt idx="11">
                  <c:v>17</c:v>
                </c:pt>
                <c:pt idx="12">
                  <c:v>-1</c:v>
                </c:pt>
                <c:pt idx="13">
                  <c:v>35</c:v>
                </c:pt>
                <c:pt idx="14">
                  <c:v>5</c:v>
                </c:pt>
                <c:pt idx="15">
                  <c:v>3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-1</c:v>
                </c:pt>
                <c:pt idx="22">
                  <c:v>31</c:v>
                </c:pt>
                <c:pt idx="23">
                  <c:v>6</c:v>
                </c:pt>
                <c:pt idx="24">
                  <c:v>6</c:v>
                </c:pt>
                <c:pt idx="25">
                  <c:v>30</c:v>
                </c:pt>
                <c:pt idx="26">
                  <c:v>32</c:v>
                </c:pt>
                <c:pt idx="27">
                  <c:v>12</c:v>
                </c:pt>
                <c:pt idx="28">
                  <c:v>18</c:v>
                </c:pt>
                <c:pt idx="29">
                  <c:v>20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12</c:v>
                </c:pt>
                <c:pt idx="34">
                  <c:v>6</c:v>
                </c:pt>
                <c:pt idx="35">
                  <c:v>32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37</c:v>
                </c:pt>
                <c:pt idx="46">
                  <c:v>11</c:v>
                </c:pt>
                <c:pt idx="47">
                  <c:v>6</c:v>
                </c:pt>
                <c:pt idx="48">
                  <c:v>5</c:v>
                </c:pt>
                <c:pt idx="49">
                  <c:v>18</c:v>
                </c:pt>
                <c:pt idx="50">
                  <c:v>8</c:v>
                </c:pt>
                <c:pt idx="51">
                  <c:v>6</c:v>
                </c:pt>
                <c:pt idx="52">
                  <c:v>2</c:v>
                </c:pt>
                <c:pt idx="53">
                  <c:v>16</c:v>
                </c:pt>
                <c:pt idx="54">
                  <c:v>0</c:v>
                </c:pt>
                <c:pt idx="55">
                  <c:v>3</c:v>
                </c:pt>
                <c:pt idx="56">
                  <c:v>14</c:v>
                </c:pt>
                <c:pt idx="57">
                  <c:v>1</c:v>
                </c:pt>
                <c:pt idx="58">
                  <c:v>25</c:v>
                </c:pt>
                <c:pt idx="59">
                  <c:v>17</c:v>
                </c:pt>
                <c:pt idx="60">
                  <c:v>4</c:v>
                </c:pt>
                <c:pt idx="61">
                  <c:v>8</c:v>
                </c:pt>
                <c:pt idx="62">
                  <c:v>10</c:v>
                </c:pt>
                <c:pt idx="63">
                  <c:v>4</c:v>
                </c:pt>
                <c:pt idx="64">
                  <c:v>23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9</c:v>
                </c:pt>
                <c:pt idx="69">
                  <c:v>10</c:v>
                </c:pt>
                <c:pt idx="70">
                  <c:v>2</c:v>
                </c:pt>
                <c:pt idx="71">
                  <c:v>35</c:v>
                </c:pt>
                <c:pt idx="72">
                  <c:v>2</c:v>
                </c:pt>
                <c:pt idx="73">
                  <c:v>11</c:v>
                </c:pt>
                <c:pt idx="74">
                  <c:v>6</c:v>
                </c:pt>
                <c:pt idx="75">
                  <c:v>9</c:v>
                </c:pt>
                <c:pt idx="76">
                  <c:v>14</c:v>
                </c:pt>
                <c:pt idx="77">
                  <c:v>5</c:v>
                </c:pt>
                <c:pt idx="78">
                  <c:v>25</c:v>
                </c:pt>
                <c:pt idx="79">
                  <c:v>26</c:v>
                </c:pt>
                <c:pt idx="80">
                  <c:v>7</c:v>
                </c:pt>
                <c:pt idx="81">
                  <c:v>10</c:v>
                </c:pt>
                <c:pt idx="82">
                  <c:v>3</c:v>
                </c:pt>
                <c:pt idx="83">
                  <c:v>6</c:v>
                </c:pt>
                <c:pt idx="84">
                  <c:v>5</c:v>
                </c:pt>
                <c:pt idx="85">
                  <c:v>23</c:v>
                </c:pt>
                <c:pt idx="86">
                  <c:v>17</c:v>
                </c:pt>
                <c:pt idx="87">
                  <c:v>8</c:v>
                </c:pt>
                <c:pt idx="88">
                  <c:v>2</c:v>
                </c:pt>
                <c:pt idx="89">
                  <c:v>15</c:v>
                </c:pt>
                <c:pt idx="90">
                  <c:v>13</c:v>
                </c:pt>
                <c:pt idx="91">
                  <c:v>14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24</c:v>
                </c:pt>
                <c:pt idx="99">
                  <c:v>5</c:v>
                </c:pt>
                <c:pt idx="100">
                  <c:v>2</c:v>
                </c:pt>
                <c:pt idx="101">
                  <c:v>20</c:v>
                </c:pt>
                <c:pt idx="102">
                  <c:v>4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38</c:v>
                </c:pt>
                <c:pt idx="107">
                  <c:v>16</c:v>
                </c:pt>
                <c:pt idx="108">
                  <c:v>16</c:v>
                </c:pt>
                <c:pt idx="109">
                  <c:v>2</c:v>
                </c:pt>
                <c:pt idx="110">
                  <c:v>15</c:v>
                </c:pt>
                <c:pt idx="111">
                  <c:v>16</c:v>
                </c:pt>
                <c:pt idx="112">
                  <c:v>8</c:v>
                </c:pt>
                <c:pt idx="113">
                  <c:v>19</c:v>
                </c:pt>
                <c:pt idx="114">
                  <c:v>17</c:v>
                </c:pt>
                <c:pt idx="115">
                  <c:v>3</c:v>
                </c:pt>
                <c:pt idx="116">
                  <c:v>18</c:v>
                </c:pt>
                <c:pt idx="117">
                  <c:v>1</c:v>
                </c:pt>
                <c:pt idx="118">
                  <c:v>-1</c:v>
                </c:pt>
                <c:pt idx="119">
                  <c:v>11</c:v>
                </c:pt>
                <c:pt idx="120">
                  <c:v>4</c:v>
                </c:pt>
                <c:pt idx="121">
                  <c:v>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14</c:v>
                </c:pt>
                <c:pt idx="127">
                  <c:v>42</c:v>
                </c:pt>
                <c:pt idx="128">
                  <c:v>3</c:v>
                </c:pt>
                <c:pt idx="129">
                  <c:v>16</c:v>
                </c:pt>
                <c:pt idx="130">
                  <c:v>16</c:v>
                </c:pt>
                <c:pt idx="131">
                  <c:v>8</c:v>
                </c:pt>
                <c:pt idx="132">
                  <c:v>26</c:v>
                </c:pt>
                <c:pt idx="133">
                  <c:v>22</c:v>
                </c:pt>
                <c:pt idx="134">
                  <c:v>2</c:v>
                </c:pt>
                <c:pt idx="135">
                  <c:v>19</c:v>
                </c:pt>
                <c:pt idx="136">
                  <c:v>8</c:v>
                </c:pt>
                <c:pt idx="137">
                  <c:v>14</c:v>
                </c:pt>
                <c:pt idx="138">
                  <c:v>4</c:v>
                </c:pt>
                <c:pt idx="139">
                  <c:v>34</c:v>
                </c:pt>
                <c:pt idx="140">
                  <c:v>18</c:v>
                </c:pt>
                <c:pt idx="141">
                  <c:v>12</c:v>
                </c:pt>
                <c:pt idx="142">
                  <c:v>3</c:v>
                </c:pt>
                <c:pt idx="143">
                  <c:v>1</c:v>
                </c:pt>
                <c:pt idx="144">
                  <c:v>27</c:v>
                </c:pt>
                <c:pt idx="145">
                  <c:v>8</c:v>
                </c:pt>
                <c:pt idx="146">
                  <c:v>4</c:v>
                </c:pt>
                <c:pt idx="147">
                  <c:v>36</c:v>
                </c:pt>
                <c:pt idx="148">
                  <c:v>3</c:v>
                </c:pt>
                <c:pt idx="149">
                  <c:v>1</c:v>
                </c:pt>
                <c:pt idx="150">
                  <c:v>10</c:v>
                </c:pt>
                <c:pt idx="151">
                  <c:v>11</c:v>
                </c:pt>
                <c:pt idx="152">
                  <c:v>19</c:v>
                </c:pt>
                <c:pt idx="153">
                  <c:v>1</c:v>
                </c:pt>
                <c:pt idx="154">
                  <c:v>9</c:v>
                </c:pt>
                <c:pt idx="155">
                  <c:v>8</c:v>
                </c:pt>
                <c:pt idx="156">
                  <c:v>20</c:v>
                </c:pt>
                <c:pt idx="157">
                  <c:v>14</c:v>
                </c:pt>
                <c:pt idx="158">
                  <c:v>17</c:v>
                </c:pt>
                <c:pt idx="159">
                  <c:v>3</c:v>
                </c:pt>
                <c:pt idx="160">
                  <c:v>21</c:v>
                </c:pt>
                <c:pt idx="161">
                  <c:v>11</c:v>
                </c:pt>
                <c:pt idx="162">
                  <c:v>4</c:v>
                </c:pt>
                <c:pt idx="163">
                  <c:v>7</c:v>
                </c:pt>
                <c:pt idx="164">
                  <c:v>3</c:v>
                </c:pt>
                <c:pt idx="165">
                  <c:v>11</c:v>
                </c:pt>
                <c:pt idx="166">
                  <c:v>12</c:v>
                </c:pt>
                <c:pt idx="167">
                  <c:v>18</c:v>
                </c:pt>
                <c:pt idx="168">
                  <c:v>3</c:v>
                </c:pt>
                <c:pt idx="169">
                  <c:v>13</c:v>
                </c:pt>
                <c:pt idx="170">
                  <c:v>11</c:v>
                </c:pt>
                <c:pt idx="171">
                  <c:v>11</c:v>
                </c:pt>
                <c:pt idx="172">
                  <c:v>0</c:v>
                </c:pt>
                <c:pt idx="173">
                  <c:v>3</c:v>
                </c:pt>
                <c:pt idx="174">
                  <c:v>10</c:v>
                </c:pt>
                <c:pt idx="175">
                  <c:v>16</c:v>
                </c:pt>
                <c:pt idx="176">
                  <c:v>24</c:v>
                </c:pt>
                <c:pt idx="177">
                  <c:v>18</c:v>
                </c:pt>
                <c:pt idx="178">
                  <c:v>30</c:v>
                </c:pt>
                <c:pt idx="179">
                  <c:v>4</c:v>
                </c:pt>
                <c:pt idx="180">
                  <c:v>8</c:v>
                </c:pt>
                <c:pt idx="181">
                  <c:v>1</c:v>
                </c:pt>
                <c:pt idx="182">
                  <c:v>12</c:v>
                </c:pt>
                <c:pt idx="183">
                  <c:v>30</c:v>
                </c:pt>
                <c:pt idx="184">
                  <c:v>26</c:v>
                </c:pt>
                <c:pt idx="185">
                  <c:v>3</c:v>
                </c:pt>
                <c:pt idx="186">
                  <c:v>15</c:v>
                </c:pt>
                <c:pt idx="187">
                  <c:v>34</c:v>
                </c:pt>
                <c:pt idx="188">
                  <c:v>9</c:v>
                </c:pt>
                <c:pt idx="189">
                  <c:v>31</c:v>
                </c:pt>
                <c:pt idx="190">
                  <c:v>6</c:v>
                </c:pt>
                <c:pt idx="191">
                  <c:v>9</c:v>
                </c:pt>
                <c:pt idx="192">
                  <c:v>4</c:v>
                </c:pt>
                <c:pt idx="193">
                  <c:v>6</c:v>
                </c:pt>
                <c:pt idx="194">
                  <c:v>2</c:v>
                </c:pt>
                <c:pt idx="195">
                  <c:v>13</c:v>
                </c:pt>
                <c:pt idx="196">
                  <c:v>22</c:v>
                </c:pt>
                <c:pt idx="197">
                  <c:v>8</c:v>
                </c:pt>
                <c:pt idx="198">
                  <c:v>6</c:v>
                </c:pt>
                <c:pt idx="199">
                  <c:v>14</c:v>
                </c:pt>
                <c:pt idx="200">
                  <c:v>14</c:v>
                </c:pt>
                <c:pt idx="201">
                  <c:v>8</c:v>
                </c:pt>
                <c:pt idx="202">
                  <c:v>22</c:v>
                </c:pt>
                <c:pt idx="203">
                  <c:v>6</c:v>
                </c:pt>
                <c:pt idx="204">
                  <c:v>1</c:v>
                </c:pt>
                <c:pt idx="205">
                  <c:v>15</c:v>
                </c:pt>
                <c:pt idx="206">
                  <c:v>2</c:v>
                </c:pt>
                <c:pt idx="207">
                  <c:v>1</c:v>
                </c:pt>
                <c:pt idx="208">
                  <c:v>13</c:v>
                </c:pt>
                <c:pt idx="209">
                  <c:v>5</c:v>
                </c:pt>
                <c:pt idx="210">
                  <c:v>32</c:v>
                </c:pt>
                <c:pt idx="211">
                  <c:v>16</c:v>
                </c:pt>
                <c:pt idx="212">
                  <c:v>5</c:v>
                </c:pt>
                <c:pt idx="213">
                  <c:v>21</c:v>
                </c:pt>
                <c:pt idx="214">
                  <c:v>6</c:v>
                </c:pt>
                <c:pt idx="215">
                  <c:v>2</c:v>
                </c:pt>
                <c:pt idx="216">
                  <c:v>9</c:v>
                </c:pt>
                <c:pt idx="217">
                  <c:v>-2</c:v>
                </c:pt>
                <c:pt idx="218">
                  <c:v>4</c:v>
                </c:pt>
                <c:pt idx="219">
                  <c:v>0</c:v>
                </c:pt>
                <c:pt idx="220">
                  <c:v>35</c:v>
                </c:pt>
                <c:pt idx="221">
                  <c:v>0</c:v>
                </c:pt>
                <c:pt idx="222">
                  <c:v>16</c:v>
                </c:pt>
                <c:pt idx="223">
                  <c:v>19</c:v>
                </c:pt>
                <c:pt idx="224">
                  <c:v>11</c:v>
                </c:pt>
                <c:pt idx="225">
                  <c:v>1</c:v>
                </c:pt>
                <c:pt idx="226">
                  <c:v>7</c:v>
                </c:pt>
                <c:pt idx="227">
                  <c:v>3</c:v>
                </c:pt>
                <c:pt idx="228">
                  <c:v>0</c:v>
                </c:pt>
                <c:pt idx="229">
                  <c:v>34</c:v>
                </c:pt>
                <c:pt idx="230">
                  <c:v>32</c:v>
                </c:pt>
                <c:pt idx="231">
                  <c:v>0</c:v>
                </c:pt>
                <c:pt idx="232">
                  <c:v>22</c:v>
                </c:pt>
                <c:pt idx="233">
                  <c:v>11</c:v>
                </c:pt>
                <c:pt idx="234">
                  <c:v>7</c:v>
                </c:pt>
                <c:pt idx="235">
                  <c:v>5</c:v>
                </c:pt>
                <c:pt idx="236">
                  <c:v>1</c:v>
                </c:pt>
                <c:pt idx="237">
                  <c:v>21</c:v>
                </c:pt>
                <c:pt idx="238">
                  <c:v>3</c:v>
                </c:pt>
                <c:pt idx="239">
                  <c:v>70</c:v>
                </c:pt>
                <c:pt idx="240">
                  <c:v>13</c:v>
                </c:pt>
                <c:pt idx="241">
                  <c:v>3</c:v>
                </c:pt>
                <c:pt idx="242">
                  <c:v>8</c:v>
                </c:pt>
                <c:pt idx="243">
                  <c:v>19</c:v>
                </c:pt>
                <c:pt idx="244">
                  <c:v>18</c:v>
                </c:pt>
                <c:pt idx="245">
                  <c:v>7</c:v>
                </c:pt>
                <c:pt idx="246">
                  <c:v>16</c:v>
                </c:pt>
                <c:pt idx="247">
                  <c:v>3</c:v>
                </c:pt>
                <c:pt idx="248">
                  <c:v>8</c:v>
                </c:pt>
                <c:pt idx="249">
                  <c:v>13</c:v>
                </c:pt>
                <c:pt idx="250">
                  <c:v>3</c:v>
                </c:pt>
                <c:pt idx="251">
                  <c:v>10</c:v>
                </c:pt>
                <c:pt idx="252">
                  <c:v>45</c:v>
                </c:pt>
                <c:pt idx="253">
                  <c:v>43</c:v>
                </c:pt>
                <c:pt idx="254">
                  <c:v>4</c:v>
                </c:pt>
                <c:pt idx="255">
                  <c:v>5</c:v>
                </c:pt>
                <c:pt idx="256">
                  <c:v>-1</c:v>
                </c:pt>
                <c:pt idx="257">
                  <c:v>14</c:v>
                </c:pt>
                <c:pt idx="258">
                  <c:v>1</c:v>
                </c:pt>
                <c:pt idx="259">
                  <c:v>24</c:v>
                </c:pt>
                <c:pt idx="260">
                  <c:v>9</c:v>
                </c:pt>
                <c:pt idx="261">
                  <c:v>8</c:v>
                </c:pt>
                <c:pt idx="262">
                  <c:v>45</c:v>
                </c:pt>
                <c:pt idx="263">
                  <c:v>10</c:v>
                </c:pt>
                <c:pt idx="264">
                  <c:v>48</c:v>
                </c:pt>
                <c:pt idx="265">
                  <c:v>20</c:v>
                </c:pt>
                <c:pt idx="266">
                  <c:v>14</c:v>
                </c:pt>
                <c:pt idx="267">
                  <c:v>8</c:v>
                </c:pt>
                <c:pt idx="268">
                  <c:v>2</c:v>
                </c:pt>
                <c:pt idx="269">
                  <c:v>7</c:v>
                </c:pt>
                <c:pt idx="270">
                  <c:v>8</c:v>
                </c:pt>
                <c:pt idx="271">
                  <c:v>13</c:v>
                </c:pt>
                <c:pt idx="272">
                  <c:v>4</c:v>
                </c:pt>
                <c:pt idx="273">
                  <c:v>19</c:v>
                </c:pt>
                <c:pt idx="274">
                  <c:v>32</c:v>
                </c:pt>
                <c:pt idx="275">
                  <c:v>24</c:v>
                </c:pt>
                <c:pt idx="276">
                  <c:v>8</c:v>
                </c:pt>
                <c:pt idx="277">
                  <c:v>5</c:v>
                </c:pt>
                <c:pt idx="278">
                  <c:v>22</c:v>
                </c:pt>
                <c:pt idx="279">
                  <c:v>11</c:v>
                </c:pt>
                <c:pt idx="280">
                  <c:v>12</c:v>
                </c:pt>
                <c:pt idx="281">
                  <c:v>14</c:v>
                </c:pt>
                <c:pt idx="282">
                  <c:v>4</c:v>
                </c:pt>
                <c:pt idx="283">
                  <c:v>23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13</c:v>
                </c:pt>
                <c:pt idx="288">
                  <c:v>3</c:v>
                </c:pt>
                <c:pt idx="289">
                  <c:v>1</c:v>
                </c:pt>
                <c:pt idx="290">
                  <c:v>6</c:v>
                </c:pt>
                <c:pt idx="291">
                  <c:v>13</c:v>
                </c:pt>
                <c:pt idx="292">
                  <c:v>13</c:v>
                </c:pt>
                <c:pt idx="293">
                  <c:v>4</c:v>
                </c:pt>
                <c:pt idx="294">
                  <c:v>4</c:v>
                </c:pt>
                <c:pt idx="295">
                  <c:v>1</c:v>
                </c:pt>
                <c:pt idx="296">
                  <c:v>7</c:v>
                </c:pt>
                <c:pt idx="297">
                  <c:v>15</c:v>
                </c:pt>
                <c:pt idx="298">
                  <c:v>0</c:v>
                </c:pt>
                <c:pt idx="299">
                  <c:v>13</c:v>
                </c:pt>
                <c:pt idx="300">
                  <c:v>32</c:v>
                </c:pt>
                <c:pt idx="301">
                  <c:v>5</c:v>
                </c:pt>
                <c:pt idx="302">
                  <c:v>6</c:v>
                </c:pt>
                <c:pt idx="303">
                  <c:v>21</c:v>
                </c:pt>
                <c:pt idx="304">
                  <c:v>29</c:v>
                </c:pt>
                <c:pt idx="305">
                  <c:v>47</c:v>
                </c:pt>
                <c:pt idx="306">
                  <c:v>9</c:v>
                </c:pt>
                <c:pt idx="307">
                  <c:v>9</c:v>
                </c:pt>
                <c:pt idx="308">
                  <c:v>4</c:v>
                </c:pt>
                <c:pt idx="309">
                  <c:v>18</c:v>
                </c:pt>
                <c:pt idx="310">
                  <c:v>6</c:v>
                </c:pt>
                <c:pt idx="311">
                  <c:v>27</c:v>
                </c:pt>
                <c:pt idx="312">
                  <c:v>36</c:v>
                </c:pt>
                <c:pt idx="313">
                  <c:v>36</c:v>
                </c:pt>
                <c:pt idx="314">
                  <c:v>9</c:v>
                </c:pt>
                <c:pt idx="315">
                  <c:v>11</c:v>
                </c:pt>
                <c:pt idx="316">
                  <c:v>3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851648"/>
        <c:axId val="269869824"/>
      </c:scatterChart>
      <c:valAx>
        <c:axId val="26985164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269869824"/>
        <c:crosses val="autoZero"/>
        <c:crossBetween val="midCat"/>
      </c:valAx>
      <c:valAx>
        <c:axId val="269869824"/>
        <c:scaling>
          <c:orientation val="minMax"/>
          <c:min val="-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9851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Pacific Halibut, British Columbia, 1982</c:v>
          </c:tx>
          <c:spPr>
            <a:ln w="28575">
              <a:noFill/>
            </a:ln>
          </c:spPr>
          <c:xVal>
            <c:numRef>
              <c:f>MLE!$G$2:$G$1048576</c:f>
              <c:numCache>
                <c:formatCode>General</c:formatCode>
                <c:ptCount val="1048575"/>
                <c:pt idx="0">
                  <c:v>73</c:v>
                </c:pt>
                <c:pt idx="1">
                  <c:v>65</c:v>
                </c:pt>
                <c:pt idx="2">
                  <c:v>55</c:v>
                </c:pt>
                <c:pt idx="3">
                  <c:v>67</c:v>
                </c:pt>
                <c:pt idx="4">
                  <c:v>78</c:v>
                </c:pt>
                <c:pt idx="5">
                  <c:v>84</c:v>
                </c:pt>
                <c:pt idx="6">
                  <c:v>72</c:v>
                </c:pt>
                <c:pt idx="7">
                  <c:v>57</c:v>
                </c:pt>
                <c:pt idx="8">
                  <c:v>63</c:v>
                </c:pt>
                <c:pt idx="9">
                  <c:v>68</c:v>
                </c:pt>
                <c:pt idx="10">
                  <c:v>76</c:v>
                </c:pt>
                <c:pt idx="11">
                  <c:v>82</c:v>
                </c:pt>
                <c:pt idx="12">
                  <c:v>74</c:v>
                </c:pt>
                <c:pt idx="13">
                  <c:v>54</c:v>
                </c:pt>
                <c:pt idx="14">
                  <c:v>78</c:v>
                </c:pt>
                <c:pt idx="15">
                  <c:v>55</c:v>
                </c:pt>
                <c:pt idx="16">
                  <c:v>91</c:v>
                </c:pt>
                <c:pt idx="17">
                  <c:v>85</c:v>
                </c:pt>
                <c:pt idx="18">
                  <c:v>179</c:v>
                </c:pt>
                <c:pt idx="19">
                  <c:v>70</c:v>
                </c:pt>
                <c:pt idx="20">
                  <c:v>72</c:v>
                </c:pt>
                <c:pt idx="21">
                  <c:v>89</c:v>
                </c:pt>
                <c:pt idx="22">
                  <c:v>45</c:v>
                </c:pt>
                <c:pt idx="23">
                  <c:v>70</c:v>
                </c:pt>
                <c:pt idx="24">
                  <c:v>78</c:v>
                </c:pt>
                <c:pt idx="25">
                  <c:v>57</c:v>
                </c:pt>
                <c:pt idx="26">
                  <c:v>77</c:v>
                </c:pt>
                <c:pt idx="27">
                  <c:v>82</c:v>
                </c:pt>
                <c:pt idx="28">
                  <c:v>112</c:v>
                </c:pt>
                <c:pt idx="29">
                  <c:v>72</c:v>
                </c:pt>
                <c:pt idx="30">
                  <c:v>70</c:v>
                </c:pt>
                <c:pt idx="31">
                  <c:v>76</c:v>
                </c:pt>
                <c:pt idx="32">
                  <c:v>66</c:v>
                </c:pt>
                <c:pt idx="33">
                  <c:v>89</c:v>
                </c:pt>
                <c:pt idx="34">
                  <c:v>68</c:v>
                </c:pt>
                <c:pt idx="35">
                  <c:v>83</c:v>
                </c:pt>
                <c:pt idx="36">
                  <c:v>71</c:v>
                </c:pt>
                <c:pt idx="37">
                  <c:v>70</c:v>
                </c:pt>
                <c:pt idx="38">
                  <c:v>82</c:v>
                </c:pt>
                <c:pt idx="39">
                  <c:v>59</c:v>
                </c:pt>
                <c:pt idx="40">
                  <c:v>85</c:v>
                </c:pt>
                <c:pt idx="41">
                  <c:v>80</c:v>
                </c:pt>
                <c:pt idx="42">
                  <c:v>91</c:v>
                </c:pt>
                <c:pt idx="43">
                  <c:v>57</c:v>
                </c:pt>
                <c:pt idx="44">
                  <c:v>83</c:v>
                </c:pt>
                <c:pt idx="45">
                  <c:v>49</c:v>
                </c:pt>
                <c:pt idx="46">
                  <c:v>85</c:v>
                </c:pt>
                <c:pt idx="47">
                  <c:v>83</c:v>
                </c:pt>
                <c:pt idx="48">
                  <c:v>60</c:v>
                </c:pt>
                <c:pt idx="49">
                  <c:v>58</c:v>
                </c:pt>
                <c:pt idx="50">
                  <c:v>78</c:v>
                </c:pt>
                <c:pt idx="51">
                  <c:v>70</c:v>
                </c:pt>
                <c:pt idx="52">
                  <c:v>55</c:v>
                </c:pt>
                <c:pt idx="53">
                  <c:v>69</c:v>
                </c:pt>
                <c:pt idx="54">
                  <c:v>64</c:v>
                </c:pt>
                <c:pt idx="55">
                  <c:v>83</c:v>
                </c:pt>
                <c:pt idx="56">
                  <c:v>54</c:v>
                </c:pt>
                <c:pt idx="57">
                  <c:v>84</c:v>
                </c:pt>
                <c:pt idx="58">
                  <c:v>48</c:v>
                </c:pt>
                <c:pt idx="59">
                  <c:v>110</c:v>
                </c:pt>
                <c:pt idx="60">
                  <c:v>74</c:v>
                </c:pt>
                <c:pt idx="61">
                  <c:v>88</c:v>
                </c:pt>
                <c:pt idx="62">
                  <c:v>82</c:v>
                </c:pt>
                <c:pt idx="63">
                  <c:v>70</c:v>
                </c:pt>
                <c:pt idx="64">
                  <c:v>79</c:v>
                </c:pt>
                <c:pt idx="65">
                  <c:v>79</c:v>
                </c:pt>
                <c:pt idx="66">
                  <c:v>96</c:v>
                </c:pt>
                <c:pt idx="67">
                  <c:v>76</c:v>
                </c:pt>
                <c:pt idx="68">
                  <c:v>81</c:v>
                </c:pt>
                <c:pt idx="69">
                  <c:v>78</c:v>
                </c:pt>
                <c:pt idx="70">
                  <c:v>147</c:v>
                </c:pt>
                <c:pt idx="71">
                  <c:v>65</c:v>
                </c:pt>
                <c:pt idx="72">
                  <c:v>116</c:v>
                </c:pt>
                <c:pt idx="73">
                  <c:v>73</c:v>
                </c:pt>
                <c:pt idx="74">
                  <c:v>68</c:v>
                </c:pt>
                <c:pt idx="75">
                  <c:v>77</c:v>
                </c:pt>
                <c:pt idx="76">
                  <c:v>89</c:v>
                </c:pt>
                <c:pt idx="77">
                  <c:v>72</c:v>
                </c:pt>
                <c:pt idx="78">
                  <c:v>63</c:v>
                </c:pt>
                <c:pt idx="79">
                  <c:v>56</c:v>
                </c:pt>
                <c:pt idx="80">
                  <c:v>86</c:v>
                </c:pt>
                <c:pt idx="81">
                  <c:v>79</c:v>
                </c:pt>
                <c:pt idx="82">
                  <c:v>77</c:v>
                </c:pt>
                <c:pt idx="83">
                  <c:v>81</c:v>
                </c:pt>
                <c:pt idx="84">
                  <c:v>115</c:v>
                </c:pt>
                <c:pt idx="85">
                  <c:v>74</c:v>
                </c:pt>
                <c:pt idx="86">
                  <c:v>128</c:v>
                </c:pt>
                <c:pt idx="87">
                  <c:v>94</c:v>
                </c:pt>
                <c:pt idx="88">
                  <c:v>97</c:v>
                </c:pt>
                <c:pt idx="89">
                  <c:v>62</c:v>
                </c:pt>
                <c:pt idx="90">
                  <c:v>96</c:v>
                </c:pt>
                <c:pt idx="91">
                  <c:v>72</c:v>
                </c:pt>
                <c:pt idx="92">
                  <c:v>86</c:v>
                </c:pt>
                <c:pt idx="93">
                  <c:v>72</c:v>
                </c:pt>
                <c:pt idx="94">
                  <c:v>58</c:v>
                </c:pt>
                <c:pt idx="95">
                  <c:v>88</c:v>
                </c:pt>
                <c:pt idx="96">
                  <c:v>81</c:v>
                </c:pt>
                <c:pt idx="97">
                  <c:v>92</c:v>
                </c:pt>
                <c:pt idx="98">
                  <c:v>67</c:v>
                </c:pt>
                <c:pt idx="99">
                  <c:v>86</c:v>
                </c:pt>
                <c:pt idx="100">
                  <c:v>86</c:v>
                </c:pt>
                <c:pt idx="101">
                  <c:v>73</c:v>
                </c:pt>
                <c:pt idx="102">
                  <c:v>78</c:v>
                </c:pt>
                <c:pt idx="103">
                  <c:v>68</c:v>
                </c:pt>
                <c:pt idx="104">
                  <c:v>80</c:v>
                </c:pt>
                <c:pt idx="105">
                  <c:v>88</c:v>
                </c:pt>
                <c:pt idx="106">
                  <c:v>60</c:v>
                </c:pt>
                <c:pt idx="107">
                  <c:v>77</c:v>
                </c:pt>
                <c:pt idx="108">
                  <c:v>76</c:v>
                </c:pt>
                <c:pt idx="109">
                  <c:v>91</c:v>
                </c:pt>
                <c:pt idx="110">
                  <c:v>77</c:v>
                </c:pt>
                <c:pt idx="111">
                  <c:v>52</c:v>
                </c:pt>
                <c:pt idx="112">
                  <c:v>100</c:v>
                </c:pt>
                <c:pt idx="113">
                  <c:v>98</c:v>
                </c:pt>
                <c:pt idx="114">
                  <c:v>64</c:v>
                </c:pt>
                <c:pt idx="115">
                  <c:v>77</c:v>
                </c:pt>
                <c:pt idx="116">
                  <c:v>87</c:v>
                </c:pt>
                <c:pt idx="117">
                  <c:v>87</c:v>
                </c:pt>
                <c:pt idx="118">
                  <c:v>106</c:v>
                </c:pt>
                <c:pt idx="119">
                  <c:v>103</c:v>
                </c:pt>
                <c:pt idx="120">
                  <c:v>76</c:v>
                </c:pt>
                <c:pt idx="121">
                  <c:v>83</c:v>
                </c:pt>
                <c:pt idx="122">
                  <c:v>75</c:v>
                </c:pt>
                <c:pt idx="123">
                  <c:v>68</c:v>
                </c:pt>
                <c:pt idx="124">
                  <c:v>75</c:v>
                </c:pt>
                <c:pt idx="125">
                  <c:v>68</c:v>
                </c:pt>
                <c:pt idx="126">
                  <c:v>65</c:v>
                </c:pt>
                <c:pt idx="127">
                  <c:v>58</c:v>
                </c:pt>
                <c:pt idx="128">
                  <c:v>91</c:v>
                </c:pt>
                <c:pt idx="129">
                  <c:v>75</c:v>
                </c:pt>
                <c:pt idx="130">
                  <c:v>74</c:v>
                </c:pt>
                <c:pt idx="131">
                  <c:v>60</c:v>
                </c:pt>
                <c:pt idx="132">
                  <c:v>62</c:v>
                </c:pt>
                <c:pt idx="133">
                  <c:v>85</c:v>
                </c:pt>
                <c:pt idx="134">
                  <c:v>70</c:v>
                </c:pt>
                <c:pt idx="135">
                  <c:v>92</c:v>
                </c:pt>
                <c:pt idx="136">
                  <c:v>126</c:v>
                </c:pt>
                <c:pt idx="137">
                  <c:v>53</c:v>
                </c:pt>
                <c:pt idx="138">
                  <c:v>83</c:v>
                </c:pt>
                <c:pt idx="139">
                  <c:v>70</c:v>
                </c:pt>
                <c:pt idx="140">
                  <c:v>68</c:v>
                </c:pt>
                <c:pt idx="141">
                  <c:v>67</c:v>
                </c:pt>
                <c:pt idx="142">
                  <c:v>89</c:v>
                </c:pt>
                <c:pt idx="143">
                  <c:v>81</c:v>
                </c:pt>
                <c:pt idx="144">
                  <c:v>68</c:v>
                </c:pt>
                <c:pt idx="145">
                  <c:v>73</c:v>
                </c:pt>
                <c:pt idx="146">
                  <c:v>56</c:v>
                </c:pt>
                <c:pt idx="147">
                  <c:v>60</c:v>
                </c:pt>
                <c:pt idx="148">
                  <c:v>83</c:v>
                </c:pt>
                <c:pt idx="149">
                  <c:v>83</c:v>
                </c:pt>
                <c:pt idx="150">
                  <c:v>131</c:v>
                </c:pt>
                <c:pt idx="151">
                  <c:v>83</c:v>
                </c:pt>
                <c:pt idx="152">
                  <c:v>88</c:v>
                </c:pt>
                <c:pt idx="153">
                  <c:v>77</c:v>
                </c:pt>
                <c:pt idx="154">
                  <c:v>71</c:v>
                </c:pt>
                <c:pt idx="155">
                  <c:v>65</c:v>
                </c:pt>
                <c:pt idx="156">
                  <c:v>95</c:v>
                </c:pt>
                <c:pt idx="157">
                  <c:v>71</c:v>
                </c:pt>
                <c:pt idx="158">
                  <c:v>75</c:v>
                </c:pt>
                <c:pt idx="159">
                  <c:v>72</c:v>
                </c:pt>
                <c:pt idx="160">
                  <c:v>64</c:v>
                </c:pt>
                <c:pt idx="161">
                  <c:v>74</c:v>
                </c:pt>
                <c:pt idx="162">
                  <c:v>73</c:v>
                </c:pt>
                <c:pt idx="163">
                  <c:v>133</c:v>
                </c:pt>
                <c:pt idx="164">
                  <c:v>73</c:v>
                </c:pt>
                <c:pt idx="165">
                  <c:v>71</c:v>
                </c:pt>
                <c:pt idx="166">
                  <c:v>51</c:v>
                </c:pt>
                <c:pt idx="167">
                  <c:v>68</c:v>
                </c:pt>
                <c:pt idx="168">
                  <c:v>85</c:v>
                </c:pt>
                <c:pt idx="169">
                  <c:v>77</c:v>
                </c:pt>
                <c:pt idx="170">
                  <c:v>69</c:v>
                </c:pt>
                <c:pt idx="171">
                  <c:v>72</c:v>
                </c:pt>
                <c:pt idx="172">
                  <c:v>77</c:v>
                </c:pt>
                <c:pt idx="173">
                  <c:v>63</c:v>
                </c:pt>
                <c:pt idx="174">
                  <c:v>76</c:v>
                </c:pt>
                <c:pt idx="175">
                  <c:v>101</c:v>
                </c:pt>
                <c:pt idx="176">
                  <c:v>84</c:v>
                </c:pt>
                <c:pt idx="177">
                  <c:v>80</c:v>
                </c:pt>
                <c:pt idx="178">
                  <c:v>93</c:v>
                </c:pt>
                <c:pt idx="179">
                  <c:v>67</c:v>
                </c:pt>
                <c:pt idx="180">
                  <c:v>83</c:v>
                </c:pt>
                <c:pt idx="181">
                  <c:v>81</c:v>
                </c:pt>
                <c:pt idx="182">
                  <c:v>60</c:v>
                </c:pt>
                <c:pt idx="183">
                  <c:v>107</c:v>
                </c:pt>
                <c:pt idx="184">
                  <c:v>70</c:v>
                </c:pt>
                <c:pt idx="185">
                  <c:v>80</c:v>
                </c:pt>
                <c:pt idx="186">
                  <c:v>78</c:v>
                </c:pt>
                <c:pt idx="187">
                  <c:v>75</c:v>
                </c:pt>
                <c:pt idx="188">
                  <c:v>92</c:v>
                </c:pt>
                <c:pt idx="189">
                  <c:v>55</c:v>
                </c:pt>
                <c:pt idx="190">
                  <c:v>61</c:v>
                </c:pt>
                <c:pt idx="191">
                  <c:v>54</c:v>
                </c:pt>
                <c:pt idx="192">
                  <c:v>109</c:v>
                </c:pt>
                <c:pt idx="193">
                  <c:v>76</c:v>
                </c:pt>
                <c:pt idx="194">
                  <c:v>92</c:v>
                </c:pt>
                <c:pt idx="195">
                  <c:v>67</c:v>
                </c:pt>
                <c:pt idx="196">
                  <c:v>57</c:v>
                </c:pt>
                <c:pt idx="197">
                  <c:v>88</c:v>
                </c:pt>
                <c:pt idx="198">
                  <c:v>75</c:v>
                </c:pt>
                <c:pt idx="199">
                  <c:v>83</c:v>
                </c:pt>
                <c:pt idx="200">
                  <c:v>60</c:v>
                </c:pt>
                <c:pt idx="201">
                  <c:v>52</c:v>
                </c:pt>
                <c:pt idx="202">
                  <c:v>80</c:v>
                </c:pt>
                <c:pt idx="203">
                  <c:v>66</c:v>
                </c:pt>
                <c:pt idx="204">
                  <c:v>81</c:v>
                </c:pt>
                <c:pt idx="205">
                  <c:v>68</c:v>
                </c:pt>
                <c:pt idx="206">
                  <c:v>87</c:v>
                </c:pt>
                <c:pt idx="207">
                  <c:v>81</c:v>
                </c:pt>
                <c:pt idx="208">
                  <c:v>66</c:v>
                </c:pt>
                <c:pt idx="209">
                  <c:v>56</c:v>
                </c:pt>
                <c:pt idx="210">
                  <c:v>59</c:v>
                </c:pt>
                <c:pt idx="211">
                  <c:v>70</c:v>
                </c:pt>
                <c:pt idx="212">
                  <c:v>99</c:v>
                </c:pt>
                <c:pt idx="213">
                  <c:v>75</c:v>
                </c:pt>
                <c:pt idx="214">
                  <c:v>77</c:v>
                </c:pt>
                <c:pt idx="215">
                  <c:v>87</c:v>
                </c:pt>
                <c:pt idx="216">
                  <c:v>52</c:v>
                </c:pt>
                <c:pt idx="217">
                  <c:v>54</c:v>
                </c:pt>
                <c:pt idx="218">
                  <c:v>81</c:v>
                </c:pt>
                <c:pt idx="219">
                  <c:v>72</c:v>
                </c:pt>
                <c:pt idx="220">
                  <c:v>50</c:v>
                </c:pt>
                <c:pt idx="221">
                  <c:v>81</c:v>
                </c:pt>
                <c:pt idx="222">
                  <c:v>72</c:v>
                </c:pt>
                <c:pt idx="223">
                  <c:v>127</c:v>
                </c:pt>
                <c:pt idx="224">
                  <c:v>74</c:v>
                </c:pt>
                <c:pt idx="225">
                  <c:v>101</c:v>
                </c:pt>
                <c:pt idx="226">
                  <c:v>53</c:v>
                </c:pt>
                <c:pt idx="227">
                  <c:v>85</c:v>
                </c:pt>
                <c:pt idx="228">
                  <c:v>52</c:v>
                </c:pt>
                <c:pt idx="229">
                  <c:v>60</c:v>
                </c:pt>
                <c:pt idx="230">
                  <c:v>51</c:v>
                </c:pt>
                <c:pt idx="231">
                  <c:v>60</c:v>
                </c:pt>
                <c:pt idx="232">
                  <c:v>88</c:v>
                </c:pt>
                <c:pt idx="233">
                  <c:v>78</c:v>
                </c:pt>
                <c:pt idx="234">
                  <c:v>75</c:v>
                </c:pt>
                <c:pt idx="235">
                  <c:v>88</c:v>
                </c:pt>
                <c:pt idx="236">
                  <c:v>88</c:v>
                </c:pt>
                <c:pt idx="237">
                  <c:v>65</c:v>
                </c:pt>
                <c:pt idx="238">
                  <c:v>78</c:v>
                </c:pt>
                <c:pt idx="239">
                  <c:v>69</c:v>
                </c:pt>
                <c:pt idx="240">
                  <c:v>73</c:v>
                </c:pt>
                <c:pt idx="241">
                  <c:v>71</c:v>
                </c:pt>
                <c:pt idx="242">
                  <c:v>91</c:v>
                </c:pt>
                <c:pt idx="243">
                  <c:v>56</c:v>
                </c:pt>
                <c:pt idx="244">
                  <c:v>67</c:v>
                </c:pt>
                <c:pt idx="245">
                  <c:v>74</c:v>
                </c:pt>
                <c:pt idx="246">
                  <c:v>74</c:v>
                </c:pt>
                <c:pt idx="247">
                  <c:v>109</c:v>
                </c:pt>
                <c:pt idx="248">
                  <c:v>84</c:v>
                </c:pt>
                <c:pt idx="249">
                  <c:v>66</c:v>
                </c:pt>
                <c:pt idx="250">
                  <c:v>80</c:v>
                </c:pt>
                <c:pt idx="251">
                  <c:v>79</c:v>
                </c:pt>
                <c:pt idx="252">
                  <c:v>42</c:v>
                </c:pt>
                <c:pt idx="253">
                  <c:v>49</c:v>
                </c:pt>
                <c:pt idx="254">
                  <c:v>96</c:v>
                </c:pt>
                <c:pt idx="255">
                  <c:v>82</c:v>
                </c:pt>
                <c:pt idx="256">
                  <c:v>64</c:v>
                </c:pt>
                <c:pt idx="257">
                  <c:v>61</c:v>
                </c:pt>
                <c:pt idx="258">
                  <c:v>84</c:v>
                </c:pt>
                <c:pt idx="259">
                  <c:v>99</c:v>
                </c:pt>
                <c:pt idx="260">
                  <c:v>83</c:v>
                </c:pt>
                <c:pt idx="261">
                  <c:v>76</c:v>
                </c:pt>
                <c:pt idx="262">
                  <c:v>68</c:v>
                </c:pt>
                <c:pt idx="263">
                  <c:v>59</c:v>
                </c:pt>
                <c:pt idx="264">
                  <c:v>92</c:v>
                </c:pt>
                <c:pt idx="265">
                  <c:v>84</c:v>
                </c:pt>
                <c:pt idx="266">
                  <c:v>73</c:v>
                </c:pt>
                <c:pt idx="267">
                  <c:v>72</c:v>
                </c:pt>
                <c:pt idx="268">
                  <c:v>94</c:v>
                </c:pt>
                <c:pt idx="269">
                  <c:v>130</c:v>
                </c:pt>
                <c:pt idx="270">
                  <c:v>88</c:v>
                </c:pt>
                <c:pt idx="271">
                  <c:v>72</c:v>
                </c:pt>
                <c:pt idx="272">
                  <c:v>80</c:v>
                </c:pt>
                <c:pt idx="273">
                  <c:v>118</c:v>
                </c:pt>
                <c:pt idx="274">
                  <c:v>75</c:v>
                </c:pt>
                <c:pt idx="275">
                  <c:v>78</c:v>
                </c:pt>
                <c:pt idx="276">
                  <c:v>82</c:v>
                </c:pt>
                <c:pt idx="277">
                  <c:v>101</c:v>
                </c:pt>
                <c:pt idx="278">
                  <c:v>77</c:v>
                </c:pt>
                <c:pt idx="279">
                  <c:v>81</c:v>
                </c:pt>
                <c:pt idx="280">
                  <c:v>74</c:v>
                </c:pt>
                <c:pt idx="281">
                  <c:v>57</c:v>
                </c:pt>
                <c:pt idx="282">
                  <c:v>56</c:v>
                </c:pt>
                <c:pt idx="283">
                  <c:v>66</c:v>
                </c:pt>
                <c:pt idx="284">
                  <c:v>58</c:v>
                </c:pt>
                <c:pt idx="285">
                  <c:v>67</c:v>
                </c:pt>
                <c:pt idx="286">
                  <c:v>57</c:v>
                </c:pt>
                <c:pt idx="287">
                  <c:v>118</c:v>
                </c:pt>
                <c:pt idx="288">
                  <c:v>82</c:v>
                </c:pt>
                <c:pt idx="289">
                  <c:v>92</c:v>
                </c:pt>
                <c:pt idx="290">
                  <c:v>59</c:v>
                </c:pt>
                <c:pt idx="291">
                  <c:v>81</c:v>
                </c:pt>
                <c:pt idx="292">
                  <c:v>65</c:v>
                </c:pt>
                <c:pt idx="293">
                  <c:v>77</c:v>
                </c:pt>
                <c:pt idx="294">
                  <c:v>79</c:v>
                </c:pt>
                <c:pt idx="295">
                  <c:v>76</c:v>
                </c:pt>
                <c:pt idx="296">
                  <c:v>86</c:v>
                </c:pt>
                <c:pt idx="297">
                  <c:v>74</c:v>
                </c:pt>
                <c:pt idx="298">
                  <c:v>74</c:v>
                </c:pt>
                <c:pt idx="299">
                  <c:v>81</c:v>
                </c:pt>
                <c:pt idx="300">
                  <c:v>65</c:v>
                </c:pt>
                <c:pt idx="301">
                  <c:v>66</c:v>
                </c:pt>
                <c:pt idx="302">
                  <c:v>72</c:v>
                </c:pt>
                <c:pt idx="303">
                  <c:v>67</c:v>
                </c:pt>
                <c:pt idx="304">
                  <c:v>65</c:v>
                </c:pt>
                <c:pt idx="305">
                  <c:v>72</c:v>
                </c:pt>
                <c:pt idx="306">
                  <c:v>65</c:v>
                </c:pt>
                <c:pt idx="307">
                  <c:v>49</c:v>
                </c:pt>
                <c:pt idx="308">
                  <c:v>66</c:v>
                </c:pt>
                <c:pt idx="309">
                  <c:v>61</c:v>
                </c:pt>
                <c:pt idx="310">
                  <c:v>146</c:v>
                </c:pt>
                <c:pt idx="311">
                  <c:v>55</c:v>
                </c:pt>
                <c:pt idx="312">
                  <c:v>88</c:v>
                </c:pt>
                <c:pt idx="313">
                  <c:v>57</c:v>
                </c:pt>
                <c:pt idx="314">
                  <c:v>77</c:v>
                </c:pt>
                <c:pt idx="315">
                  <c:v>105</c:v>
                </c:pt>
                <c:pt idx="316">
                  <c:v>82</c:v>
                </c:pt>
                <c:pt idx="317">
                  <c:v>84</c:v>
                </c:pt>
                <c:pt idx="318">
                  <c:v>74</c:v>
                </c:pt>
                <c:pt idx="319">
                  <c:v>75</c:v>
                </c:pt>
              </c:numCache>
            </c:numRef>
          </c:xVal>
          <c:yVal>
            <c:numRef>
              <c:f>MLE!$J$2:$J$1048576</c:f>
              <c:numCache>
                <c:formatCode>General</c:formatCode>
                <c:ptCount val="1048575"/>
                <c:pt idx="0">
                  <c:v>29</c:v>
                </c:pt>
                <c:pt idx="1">
                  <c:v>23</c:v>
                </c:pt>
                <c:pt idx="2">
                  <c:v>9</c:v>
                </c:pt>
                <c:pt idx="3">
                  <c:v>25</c:v>
                </c:pt>
                <c:pt idx="4">
                  <c:v>48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18</c:v>
                </c:pt>
                <c:pt idx="9">
                  <c:v>9</c:v>
                </c:pt>
                <c:pt idx="10">
                  <c:v>20</c:v>
                </c:pt>
                <c:pt idx="11">
                  <c:v>17</c:v>
                </c:pt>
                <c:pt idx="12">
                  <c:v>-1</c:v>
                </c:pt>
                <c:pt idx="13">
                  <c:v>35</c:v>
                </c:pt>
                <c:pt idx="14">
                  <c:v>5</c:v>
                </c:pt>
                <c:pt idx="15">
                  <c:v>3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-1</c:v>
                </c:pt>
                <c:pt idx="22">
                  <c:v>31</c:v>
                </c:pt>
                <c:pt idx="23">
                  <c:v>6</c:v>
                </c:pt>
                <c:pt idx="24">
                  <c:v>6</c:v>
                </c:pt>
                <c:pt idx="25">
                  <c:v>30</c:v>
                </c:pt>
                <c:pt idx="26">
                  <c:v>32</c:v>
                </c:pt>
                <c:pt idx="27">
                  <c:v>12</c:v>
                </c:pt>
                <c:pt idx="28">
                  <c:v>18</c:v>
                </c:pt>
                <c:pt idx="29">
                  <c:v>20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12</c:v>
                </c:pt>
                <c:pt idx="34">
                  <c:v>6</c:v>
                </c:pt>
                <c:pt idx="35">
                  <c:v>32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37</c:v>
                </c:pt>
                <c:pt idx="46">
                  <c:v>11</c:v>
                </c:pt>
                <c:pt idx="47">
                  <c:v>6</c:v>
                </c:pt>
                <c:pt idx="48">
                  <c:v>5</c:v>
                </c:pt>
                <c:pt idx="49">
                  <c:v>18</c:v>
                </c:pt>
                <c:pt idx="50">
                  <c:v>8</c:v>
                </c:pt>
                <c:pt idx="51">
                  <c:v>6</c:v>
                </c:pt>
                <c:pt idx="52">
                  <c:v>2</c:v>
                </c:pt>
                <c:pt idx="53">
                  <c:v>16</c:v>
                </c:pt>
                <c:pt idx="54">
                  <c:v>0</c:v>
                </c:pt>
                <c:pt idx="55">
                  <c:v>3</c:v>
                </c:pt>
                <c:pt idx="56">
                  <c:v>14</c:v>
                </c:pt>
                <c:pt idx="57">
                  <c:v>1</c:v>
                </c:pt>
                <c:pt idx="58">
                  <c:v>25</c:v>
                </c:pt>
                <c:pt idx="59">
                  <c:v>17</c:v>
                </c:pt>
                <c:pt idx="60">
                  <c:v>4</c:v>
                </c:pt>
                <c:pt idx="61">
                  <c:v>8</c:v>
                </c:pt>
                <c:pt idx="62">
                  <c:v>10</c:v>
                </c:pt>
                <c:pt idx="63">
                  <c:v>4</c:v>
                </c:pt>
                <c:pt idx="64">
                  <c:v>23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9</c:v>
                </c:pt>
                <c:pt idx="69">
                  <c:v>10</c:v>
                </c:pt>
                <c:pt idx="70">
                  <c:v>2</c:v>
                </c:pt>
                <c:pt idx="71">
                  <c:v>35</c:v>
                </c:pt>
                <c:pt idx="72">
                  <c:v>2</c:v>
                </c:pt>
                <c:pt idx="73">
                  <c:v>11</c:v>
                </c:pt>
                <c:pt idx="74">
                  <c:v>6</c:v>
                </c:pt>
                <c:pt idx="75">
                  <c:v>9</c:v>
                </c:pt>
                <c:pt idx="76">
                  <c:v>14</c:v>
                </c:pt>
                <c:pt idx="77">
                  <c:v>5</c:v>
                </c:pt>
                <c:pt idx="78">
                  <c:v>25</c:v>
                </c:pt>
                <c:pt idx="79">
                  <c:v>26</c:v>
                </c:pt>
                <c:pt idx="80">
                  <c:v>7</c:v>
                </c:pt>
                <c:pt idx="81">
                  <c:v>10</c:v>
                </c:pt>
                <c:pt idx="82">
                  <c:v>3</c:v>
                </c:pt>
                <c:pt idx="83">
                  <c:v>6</c:v>
                </c:pt>
                <c:pt idx="84">
                  <c:v>5</c:v>
                </c:pt>
                <c:pt idx="85">
                  <c:v>23</c:v>
                </c:pt>
                <c:pt idx="86">
                  <c:v>17</c:v>
                </c:pt>
                <c:pt idx="87">
                  <c:v>8</c:v>
                </c:pt>
                <c:pt idx="88">
                  <c:v>2</c:v>
                </c:pt>
                <c:pt idx="89">
                  <c:v>15</c:v>
                </c:pt>
                <c:pt idx="90">
                  <c:v>13</c:v>
                </c:pt>
                <c:pt idx="91">
                  <c:v>14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24</c:v>
                </c:pt>
                <c:pt idx="99">
                  <c:v>5</c:v>
                </c:pt>
                <c:pt idx="100">
                  <c:v>2</c:v>
                </c:pt>
                <c:pt idx="101">
                  <c:v>20</c:v>
                </c:pt>
                <c:pt idx="102">
                  <c:v>4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38</c:v>
                </c:pt>
                <c:pt idx="107">
                  <c:v>16</c:v>
                </c:pt>
                <c:pt idx="108">
                  <c:v>16</c:v>
                </c:pt>
                <c:pt idx="109">
                  <c:v>2</c:v>
                </c:pt>
                <c:pt idx="110">
                  <c:v>15</c:v>
                </c:pt>
                <c:pt idx="111">
                  <c:v>16</c:v>
                </c:pt>
                <c:pt idx="112">
                  <c:v>8</c:v>
                </c:pt>
                <c:pt idx="113">
                  <c:v>19</c:v>
                </c:pt>
                <c:pt idx="114">
                  <c:v>17</c:v>
                </c:pt>
                <c:pt idx="115">
                  <c:v>3</c:v>
                </c:pt>
                <c:pt idx="116">
                  <c:v>18</c:v>
                </c:pt>
                <c:pt idx="117">
                  <c:v>1</c:v>
                </c:pt>
                <c:pt idx="118">
                  <c:v>-1</c:v>
                </c:pt>
                <c:pt idx="119">
                  <c:v>11</c:v>
                </c:pt>
                <c:pt idx="120">
                  <c:v>4</c:v>
                </c:pt>
                <c:pt idx="121">
                  <c:v>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14</c:v>
                </c:pt>
                <c:pt idx="127">
                  <c:v>42</c:v>
                </c:pt>
                <c:pt idx="128">
                  <c:v>3</c:v>
                </c:pt>
                <c:pt idx="129">
                  <c:v>16</c:v>
                </c:pt>
                <c:pt idx="130">
                  <c:v>16</c:v>
                </c:pt>
                <c:pt idx="131">
                  <c:v>8</c:v>
                </c:pt>
                <c:pt idx="132">
                  <c:v>26</c:v>
                </c:pt>
                <c:pt idx="133">
                  <c:v>22</c:v>
                </c:pt>
                <c:pt idx="134">
                  <c:v>2</c:v>
                </c:pt>
                <c:pt idx="135">
                  <c:v>19</c:v>
                </c:pt>
                <c:pt idx="136">
                  <c:v>8</c:v>
                </c:pt>
                <c:pt idx="137">
                  <c:v>14</c:v>
                </c:pt>
                <c:pt idx="138">
                  <c:v>4</c:v>
                </c:pt>
                <c:pt idx="139">
                  <c:v>34</c:v>
                </c:pt>
                <c:pt idx="140">
                  <c:v>18</c:v>
                </c:pt>
                <c:pt idx="141">
                  <c:v>12</c:v>
                </c:pt>
                <c:pt idx="142">
                  <c:v>3</c:v>
                </c:pt>
                <c:pt idx="143">
                  <c:v>1</c:v>
                </c:pt>
                <c:pt idx="144">
                  <c:v>27</c:v>
                </c:pt>
                <c:pt idx="145">
                  <c:v>8</c:v>
                </c:pt>
                <c:pt idx="146">
                  <c:v>4</c:v>
                </c:pt>
                <c:pt idx="147">
                  <c:v>36</c:v>
                </c:pt>
                <c:pt idx="148">
                  <c:v>3</c:v>
                </c:pt>
                <c:pt idx="149">
                  <c:v>1</c:v>
                </c:pt>
                <c:pt idx="150">
                  <c:v>10</c:v>
                </c:pt>
                <c:pt idx="151">
                  <c:v>11</c:v>
                </c:pt>
                <c:pt idx="152">
                  <c:v>19</c:v>
                </c:pt>
                <c:pt idx="153">
                  <c:v>1</c:v>
                </c:pt>
                <c:pt idx="154">
                  <c:v>9</c:v>
                </c:pt>
                <c:pt idx="155">
                  <c:v>8</c:v>
                </c:pt>
                <c:pt idx="156">
                  <c:v>20</c:v>
                </c:pt>
                <c:pt idx="157">
                  <c:v>14</c:v>
                </c:pt>
                <c:pt idx="158">
                  <c:v>17</c:v>
                </c:pt>
                <c:pt idx="159">
                  <c:v>3</c:v>
                </c:pt>
                <c:pt idx="160">
                  <c:v>21</c:v>
                </c:pt>
                <c:pt idx="161">
                  <c:v>11</c:v>
                </c:pt>
                <c:pt idx="162">
                  <c:v>4</c:v>
                </c:pt>
                <c:pt idx="163">
                  <c:v>7</c:v>
                </c:pt>
                <c:pt idx="164">
                  <c:v>3</c:v>
                </c:pt>
                <c:pt idx="165">
                  <c:v>11</c:v>
                </c:pt>
                <c:pt idx="166">
                  <c:v>12</c:v>
                </c:pt>
                <c:pt idx="167">
                  <c:v>18</c:v>
                </c:pt>
                <c:pt idx="168">
                  <c:v>3</c:v>
                </c:pt>
                <c:pt idx="169">
                  <c:v>13</c:v>
                </c:pt>
                <c:pt idx="170">
                  <c:v>11</c:v>
                </c:pt>
                <c:pt idx="171">
                  <c:v>11</c:v>
                </c:pt>
                <c:pt idx="172">
                  <c:v>0</c:v>
                </c:pt>
                <c:pt idx="173">
                  <c:v>3</c:v>
                </c:pt>
                <c:pt idx="174">
                  <c:v>10</c:v>
                </c:pt>
                <c:pt idx="175">
                  <c:v>16</c:v>
                </c:pt>
                <c:pt idx="176">
                  <c:v>24</c:v>
                </c:pt>
                <c:pt idx="177">
                  <c:v>18</c:v>
                </c:pt>
                <c:pt idx="178">
                  <c:v>30</c:v>
                </c:pt>
                <c:pt idx="179">
                  <c:v>4</c:v>
                </c:pt>
                <c:pt idx="180">
                  <c:v>8</c:v>
                </c:pt>
                <c:pt idx="181">
                  <c:v>1</c:v>
                </c:pt>
                <c:pt idx="182">
                  <c:v>12</c:v>
                </c:pt>
                <c:pt idx="183">
                  <c:v>30</c:v>
                </c:pt>
                <c:pt idx="184">
                  <c:v>26</c:v>
                </c:pt>
                <c:pt idx="185">
                  <c:v>3</c:v>
                </c:pt>
                <c:pt idx="186">
                  <c:v>15</c:v>
                </c:pt>
                <c:pt idx="187">
                  <c:v>34</c:v>
                </c:pt>
                <c:pt idx="188">
                  <c:v>9</c:v>
                </c:pt>
                <c:pt idx="189">
                  <c:v>31</c:v>
                </c:pt>
                <c:pt idx="190">
                  <c:v>6</c:v>
                </c:pt>
                <c:pt idx="191">
                  <c:v>9</c:v>
                </c:pt>
                <c:pt idx="192">
                  <c:v>4</c:v>
                </c:pt>
                <c:pt idx="193">
                  <c:v>6</c:v>
                </c:pt>
                <c:pt idx="194">
                  <c:v>2</c:v>
                </c:pt>
                <c:pt idx="195">
                  <c:v>13</c:v>
                </c:pt>
                <c:pt idx="196">
                  <c:v>22</c:v>
                </c:pt>
                <c:pt idx="197">
                  <c:v>8</c:v>
                </c:pt>
                <c:pt idx="198">
                  <c:v>6</c:v>
                </c:pt>
                <c:pt idx="199">
                  <c:v>14</c:v>
                </c:pt>
                <c:pt idx="200">
                  <c:v>14</c:v>
                </c:pt>
                <c:pt idx="201">
                  <c:v>8</c:v>
                </c:pt>
                <c:pt idx="202">
                  <c:v>22</c:v>
                </c:pt>
                <c:pt idx="203">
                  <c:v>6</c:v>
                </c:pt>
                <c:pt idx="204">
                  <c:v>1</c:v>
                </c:pt>
                <c:pt idx="205">
                  <c:v>15</c:v>
                </c:pt>
                <c:pt idx="206">
                  <c:v>2</c:v>
                </c:pt>
                <c:pt idx="207">
                  <c:v>1</c:v>
                </c:pt>
                <c:pt idx="208">
                  <c:v>13</c:v>
                </c:pt>
                <c:pt idx="209">
                  <c:v>5</c:v>
                </c:pt>
                <c:pt idx="210">
                  <c:v>32</c:v>
                </c:pt>
                <c:pt idx="211">
                  <c:v>16</c:v>
                </c:pt>
                <c:pt idx="212">
                  <c:v>5</c:v>
                </c:pt>
                <c:pt idx="213">
                  <c:v>21</c:v>
                </c:pt>
                <c:pt idx="214">
                  <c:v>6</c:v>
                </c:pt>
                <c:pt idx="215">
                  <c:v>2</c:v>
                </c:pt>
                <c:pt idx="216">
                  <c:v>9</c:v>
                </c:pt>
                <c:pt idx="217">
                  <c:v>-2</c:v>
                </c:pt>
                <c:pt idx="218">
                  <c:v>4</c:v>
                </c:pt>
                <c:pt idx="219">
                  <c:v>0</c:v>
                </c:pt>
                <c:pt idx="220">
                  <c:v>35</c:v>
                </c:pt>
                <c:pt idx="221">
                  <c:v>0</c:v>
                </c:pt>
                <c:pt idx="222">
                  <c:v>16</c:v>
                </c:pt>
                <c:pt idx="223">
                  <c:v>19</c:v>
                </c:pt>
                <c:pt idx="224">
                  <c:v>11</c:v>
                </c:pt>
                <c:pt idx="225">
                  <c:v>1</c:v>
                </c:pt>
                <c:pt idx="226">
                  <c:v>7</c:v>
                </c:pt>
                <c:pt idx="227">
                  <c:v>3</c:v>
                </c:pt>
                <c:pt idx="228">
                  <c:v>0</c:v>
                </c:pt>
                <c:pt idx="229">
                  <c:v>34</c:v>
                </c:pt>
                <c:pt idx="230">
                  <c:v>32</c:v>
                </c:pt>
                <c:pt idx="231">
                  <c:v>0</c:v>
                </c:pt>
                <c:pt idx="232">
                  <c:v>22</c:v>
                </c:pt>
                <c:pt idx="233">
                  <c:v>11</c:v>
                </c:pt>
                <c:pt idx="234">
                  <c:v>7</c:v>
                </c:pt>
                <c:pt idx="235">
                  <c:v>5</c:v>
                </c:pt>
                <c:pt idx="236">
                  <c:v>1</c:v>
                </c:pt>
                <c:pt idx="237">
                  <c:v>21</c:v>
                </c:pt>
                <c:pt idx="238">
                  <c:v>3</c:v>
                </c:pt>
                <c:pt idx="239">
                  <c:v>70</c:v>
                </c:pt>
                <c:pt idx="240">
                  <c:v>13</c:v>
                </c:pt>
                <c:pt idx="241">
                  <c:v>3</c:v>
                </c:pt>
                <c:pt idx="242">
                  <c:v>8</c:v>
                </c:pt>
                <c:pt idx="243">
                  <c:v>19</c:v>
                </c:pt>
                <c:pt idx="244">
                  <c:v>18</c:v>
                </c:pt>
                <c:pt idx="245">
                  <c:v>7</c:v>
                </c:pt>
                <c:pt idx="246">
                  <c:v>16</c:v>
                </c:pt>
                <c:pt idx="247">
                  <c:v>3</c:v>
                </c:pt>
                <c:pt idx="248">
                  <c:v>8</c:v>
                </c:pt>
                <c:pt idx="249">
                  <c:v>13</c:v>
                </c:pt>
                <c:pt idx="250">
                  <c:v>3</c:v>
                </c:pt>
                <c:pt idx="251">
                  <c:v>10</c:v>
                </c:pt>
                <c:pt idx="252">
                  <c:v>45</c:v>
                </c:pt>
                <c:pt idx="253">
                  <c:v>43</c:v>
                </c:pt>
                <c:pt idx="254">
                  <c:v>4</c:v>
                </c:pt>
                <c:pt idx="255">
                  <c:v>5</c:v>
                </c:pt>
                <c:pt idx="256">
                  <c:v>-1</c:v>
                </c:pt>
                <c:pt idx="257">
                  <c:v>14</c:v>
                </c:pt>
                <c:pt idx="258">
                  <c:v>1</c:v>
                </c:pt>
                <c:pt idx="259">
                  <c:v>24</c:v>
                </c:pt>
                <c:pt idx="260">
                  <c:v>9</c:v>
                </c:pt>
                <c:pt idx="261">
                  <c:v>8</c:v>
                </c:pt>
                <c:pt idx="262">
                  <c:v>45</c:v>
                </c:pt>
                <c:pt idx="263">
                  <c:v>10</c:v>
                </c:pt>
                <c:pt idx="264">
                  <c:v>48</c:v>
                </c:pt>
                <c:pt idx="265">
                  <c:v>20</c:v>
                </c:pt>
                <c:pt idx="266">
                  <c:v>14</c:v>
                </c:pt>
                <c:pt idx="267">
                  <c:v>8</c:v>
                </c:pt>
                <c:pt idx="268">
                  <c:v>2</c:v>
                </c:pt>
                <c:pt idx="269">
                  <c:v>7</c:v>
                </c:pt>
                <c:pt idx="270">
                  <c:v>8</c:v>
                </c:pt>
                <c:pt idx="271">
                  <c:v>13</c:v>
                </c:pt>
                <c:pt idx="272">
                  <c:v>4</c:v>
                </c:pt>
                <c:pt idx="273">
                  <c:v>19</c:v>
                </c:pt>
                <c:pt idx="274">
                  <c:v>32</c:v>
                </c:pt>
                <c:pt idx="275">
                  <c:v>24</c:v>
                </c:pt>
                <c:pt idx="276">
                  <c:v>8</c:v>
                </c:pt>
                <c:pt idx="277">
                  <c:v>5</c:v>
                </c:pt>
                <c:pt idx="278">
                  <c:v>22</c:v>
                </c:pt>
                <c:pt idx="279">
                  <c:v>11</c:v>
                </c:pt>
                <c:pt idx="280">
                  <c:v>12</c:v>
                </c:pt>
                <c:pt idx="281">
                  <c:v>14</c:v>
                </c:pt>
                <c:pt idx="282">
                  <c:v>4</c:v>
                </c:pt>
                <c:pt idx="283">
                  <c:v>23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13</c:v>
                </c:pt>
                <c:pt idx="288">
                  <c:v>3</c:v>
                </c:pt>
                <c:pt idx="289">
                  <c:v>1</c:v>
                </c:pt>
                <c:pt idx="290">
                  <c:v>6</c:v>
                </c:pt>
                <c:pt idx="291">
                  <c:v>13</c:v>
                </c:pt>
                <c:pt idx="292">
                  <c:v>13</c:v>
                </c:pt>
                <c:pt idx="293">
                  <c:v>4</c:v>
                </c:pt>
                <c:pt idx="294">
                  <c:v>4</c:v>
                </c:pt>
                <c:pt idx="295">
                  <c:v>1</c:v>
                </c:pt>
                <c:pt idx="296">
                  <c:v>7</c:v>
                </c:pt>
                <c:pt idx="297">
                  <c:v>15</c:v>
                </c:pt>
                <c:pt idx="298">
                  <c:v>0</c:v>
                </c:pt>
                <c:pt idx="299">
                  <c:v>13</c:v>
                </c:pt>
                <c:pt idx="300">
                  <c:v>32</c:v>
                </c:pt>
                <c:pt idx="301">
                  <c:v>5</c:v>
                </c:pt>
                <c:pt idx="302">
                  <c:v>6</c:v>
                </c:pt>
                <c:pt idx="303">
                  <c:v>21</c:v>
                </c:pt>
                <c:pt idx="304">
                  <c:v>29</c:v>
                </c:pt>
                <c:pt idx="305">
                  <c:v>47</c:v>
                </c:pt>
                <c:pt idx="306">
                  <c:v>9</c:v>
                </c:pt>
                <c:pt idx="307">
                  <c:v>9</c:v>
                </c:pt>
                <c:pt idx="308">
                  <c:v>4</c:v>
                </c:pt>
                <c:pt idx="309">
                  <c:v>18</c:v>
                </c:pt>
                <c:pt idx="310">
                  <c:v>6</c:v>
                </c:pt>
                <c:pt idx="311">
                  <c:v>27</c:v>
                </c:pt>
                <c:pt idx="312">
                  <c:v>36</c:v>
                </c:pt>
                <c:pt idx="313">
                  <c:v>36</c:v>
                </c:pt>
                <c:pt idx="314">
                  <c:v>9</c:v>
                </c:pt>
                <c:pt idx="315">
                  <c:v>11</c:v>
                </c:pt>
                <c:pt idx="316">
                  <c:v>3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878784"/>
        <c:axId val="269880704"/>
      </c:scatterChart>
      <c:valAx>
        <c:axId val="269878784"/>
        <c:scaling>
          <c:orientation val="minMax"/>
          <c:max val="180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at release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9880704"/>
        <c:crosses val="autoZero"/>
        <c:crossBetween val="midCat"/>
      </c:valAx>
      <c:valAx>
        <c:axId val="269880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Change in size </a:t>
                </a:r>
                <a:r>
                  <a:rPr lang="el-GR"/>
                  <a:t>Δ</a:t>
                </a:r>
                <a:r>
                  <a:rPr lang="en-US"/>
                  <a:t>Y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9878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halibut, British Columbia, 1982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MLE!$I$2:$I$1048576</c:f>
              <c:numCache>
                <c:formatCode>0.00000</c:formatCode>
                <c:ptCount val="1048575"/>
                <c:pt idx="0">
                  <c:v>1.74794520547945</c:v>
                </c:pt>
                <c:pt idx="1">
                  <c:v>3.67945205479452</c:v>
                </c:pt>
                <c:pt idx="2">
                  <c:v>2.0630136986301402</c:v>
                </c:pt>
                <c:pt idx="3">
                  <c:v>4.8931506849315101</c:v>
                </c:pt>
                <c:pt idx="4">
                  <c:v>4.2821917808219201</c:v>
                </c:pt>
                <c:pt idx="5">
                  <c:v>1.7589041095890401</c:v>
                </c:pt>
                <c:pt idx="6">
                  <c:v>0.86301369863013699</c:v>
                </c:pt>
                <c:pt idx="7">
                  <c:v>2.2602739726027399</c:v>
                </c:pt>
                <c:pt idx="8">
                  <c:v>3.7698630136986302</c:v>
                </c:pt>
                <c:pt idx="9">
                  <c:v>4.7698630136986298</c:v>
                </c:pt>
                <c:pt idx="10">
                  <c:v>9.6986301369862993</c:v>
                </c:pt>
                <c:pt idx="11">
                  <c:v>6.0712328767123296</c:v>
                </c:pt>
                <c:pt idx="12">
                  <c:v>0.76986301369862997</c:v>
                </c:pt>
                <c:pt idx="13">
                  <c:v>6.7726027397260298</c:v>
                </c:pt>
                <c:pt idx="14">
                  <c:v>1.89041095890411</c:v>
                </c:pt>
                <c:pt idx="15">
                  <c:v>0.82739726027397298</c:v>
                </c:pt>
                <c:pt idx="16">
                  <c:v>1.77260273972603</c:v>
                </c:pt>
                <c:pt idx="17">
                  <c:v>0.90958904109589001</c:v>
                </c:pt>
                <c:pt idx="18">
                  <c:v>0.57534246575342496</c:v>
                </c:pt>
                <c:pt idx="19">
                  <c:v>4.8821917808219197</c:v>
                </c:pt>
                <c:pt idx="20">
                  <c:v>2.77534246575342</c:v>
                </c:pt>
                <c:pt idx="21">
                  <c:v>0.106849315068493</c:v>
                </c:pt>
                <c:pt idx="22">
                  <c:v>3.7671232876712302</c:v>
                </c:pt>
                <c:pt idx="23">
                  <c:v>1.7616438356164399</c:v>
                </c:pt>
                <c:pt idx="24">
                  <c:v>1.84383561643836</c:v>
                </c:pt>
                <c:pt idx="25">
                  <c:v>10.9506849315068</c:v>
                </c:pt>
                <c:pt idx="26">
                  <c:v>5.97260273972603</c:v>
                </c:pt>
                <c:pt idx="27">
                  <c:v>4.7698630136986298</c:v>
                </c:pt>
                <c:pt idx="28">
                  <c:v>2.7671232876712302</c:v>
                </c:pt>
                <c:pt idx="29">
                  <c:v>6.0767123287671199</c:v>
                </c:pt>
                <c:pt idx="30">
                  <c:v>0.82739726027397298</c:v>
                </c:pt>
                <c:pt idx="31">
                  <c:v>5.9643835616438396</c:v>
                </c:pt>
                <c:pt idx="32">
                  <c:v>2.0136986301369899</c:v>
                </c:pt>
                <c:pt idx="33">
                  <c:v>3.8465753424657501</c:v>
                </c:pt>
                <c:pt idx="34">
                  <c:v>0.78082191780821897</c:v>
                </c:pt>
                <c:pt idx="35">
                  <c:v>3.7671232876712302</c:v>
                </c:pt>
                <c:pt idx="36">
                  <c:v>1.83835616438356</c:v>
                </c:pt>
                <c:pt idx="37">
                  <c:v>0.87671232876712302</c:v>
                </c:pt>
                <c:pt idx="38">
                  <c:v>0.82465753424657495</c:v>
                </c:pt>
                <c:pt idx="39">
                  <c:v>5.0712328767123296</c:v>
                </c:pt>
                <c:pt idx="40">
                  <c:v>0.89041095890411004</c:v>
                </c:pt>
                <c:pt idx="41">
                  <c:v>2.86301369863014</c:v>
                </c:pt>
                <c:pt idx="42">
                  <c:v>2.7671232876712302</c:v>
                </c:pt>
                <c:pt idx="43">
                  <c:v>5.7808219178082201</c:v>
                </c:pt>
                <c:pt idx="44">
                  <c:v>5.7890410958904104</c:v>
                </c:pt>
                <c:pt idx="45">
                  <c:v>6</c:v>
                </c:pt>
                <c:pt idx="46">
                  <c:v>3.6657534246575301</c:v>
                </c:pt>
                <c:pt idx="47">
                  <c:v>0.76986301369862997</c:v>
                </c:pt>
                <c:pt idx="48">
                  <c:v>1.8082191780821899</c:v>
                </c:pt>
                <c:pt idx="49">
                  <c:v>4.88767123287671</c:v>
                </c:pt>
                <c:pt idx="50">
                  <c:v>2.7808219178082201</c:v>
                </c:pt>
                <c:pt idx="51">
                  <c:v>1.84109589041096</c:v>
                </c:pt>
                <c:pt idx="52">
                  <c:v>0.94520547945205502</c:v>
                </c:pt>
                <c:pt idx="53">
                  <c:v>3.75342465753425</c:v>
                </c:pt>
                <c:pt idx="54">
                  <c:v>1.9013698630136999</c:v>
                </c:pt>
                <c:pt idx="55">
                  <c:v>0.87945205479452104</c:v>
                </c:pt>
                <c:pt idx="56">
                  <c:v>2.9534246575342502</c:v>
                </c:pt>
                <c:pt idx="57">
                  <c:v>0.76986301369862997</c:v>
                </c:pt>
                <c:pt idx="58">
                  <c:v>6.7780821917808201</c:v>
                </c:pt>
                <c:pt idx="59">
                  <c:v>3.2794520547945201</c:v>
                </c:pt>
                <c:pt idx="60">
                  <c:v>1.6520547945205499</c:v>
                </c:pt>
                <c:pt idx="61">
                  <c:v>2.1342465753424702</c:v>
                </c:pt>
                <c:pt idx="62">
                  <c:v>5.0082191780821903</c:v>
                </c:pt>
                <c:pt idx="63">
                  <c:v>1.95068493150685</c:v>
                </c:pt>
                <c:pt idx="64">
                  <c:v>5.7726027397260298</c:v>
                </c:pt>
                <c:pt idx="65">
                  <c:v>0.93972602739725997</c:v>
                </c:pt>
                <c:pt idx="66">
                  <c:v>1.2876712328767099</c:v>
                </c:pt>
                <c:pt idx="67">
                  <c:v>1.75342465753425</c:v>
                </c:pt>
                <c:pt idx="68">
                  <c:v>3.0849315068493199</c:v>
                </c:pt>
                <c:pt idx="69">
                  <c:v>3.8794520547945202</c:v>
                </c:pt>
                <c:pt idx="70">
                  <c:v>3.8383561643835602</c:v>
                </c:pt>
                <c:pt idx="71">
                  <c:v>4.8986301369863003</c:v>
                </c:pt>
                <c:pt idx="72">
                  <c:v>0.47397260273972602</c:v>
                </c:pt>
                <c:pt idx="73">
                  <c:v>2.8438356164383598</c:v>
                </c:pt>
                <c:pt idx="74">
                  <c:v>2.8767123287671201</c:v>
                </c:pt>
                <c:pt idx="75">
                  <c:v>2.81643835616438</c:v>
                </c:pt>
                <c:pt idx="76">
                  <c:v>1.75342465753425</c:v>
                </c:pt>
                <c:pt idx="77">
                  <c:v>1.7561643835616401</c:v>
                </c:pt>
                <c:pt idx="78">
                  <c:v>5.1534246575342504</c:v>
                </c:pt>
                <c:pt idx="79">
                  <c:v>6.0767123287671199</c:v>
                </c:pt>
                <c:pt idx="80">
                  <c:v>1.76986301369863</c:v>
                </c:pt>
                <c:pt idx="81">
                  <c:v>4.6684931506849301</c:v>
                </c:pt>
                <c:pt idx="82">
                  <c:v>1.73150684931507</c:v>
                </c:pt>
                <c:pt idx="83">
                  <c:v>1.5589041095890399</c:v>
                </c:pt>
                <c:pt idx="84">
                  <c:v>3.8657534246575298</c:v>
                </c:pt>
                <c:pt idx="85">
                  <c:v>7.8931506849315101</c:v>
                </c:pt>
                <c:pt idx="86">
                  <c:v>2.25205479452055</c:v>
                </c:pt>
                <c:pt idx="87">
                  <c:v>1.7671232876712299</c:v>
                </c:pt>
                <c:pt idx="88">
                  <c:v>1.7643835616438399</c:v>
                </c:pt>
                <c:pt idx="89">
                  <c:v>3.86301369863014</c:v>
                </c:pt>
                <c:pt idx="90">
                  <c:v>1.66301369863014</c:v>
                </c:pt>
                <c:pt idx="91">
                  <c:v>6.0657534246575304</c:v>
                </c:pt>
                <c:pt idx="92">
                  <c:v>0.76986301369862997</c:v>
                </c:pt>
                <c:pt idx="93">
                  <c:v>1.84109589041096</c:v>
                </c:pt>
                <c:pt idx="94">
                  <c:v>1.1917808219178101</c:v>
                </c:pt>
                <c:pt idx="95">
                  <c:v>3.9917808219178101</c:v>
                </c:pt>
                <c:pt idx="96">
                  <c:v>1.76986301369863</c:v>
                </c:pt>
                <c:pt idx="97">
                  <c:v>0.454794520547945</c:v>
                </c:pt>
                <c:pt idx="98">
                  <c:v>3.75068493150685</c:v>
                </c:pt>
                <c:pt idx="99">
                  <c:v>4.8301369863013699</c:v>
                </c:pt>
                <c:pt idx="100">
                  <c:v>1.7424657534246599</c:v>
                </c:pt>
                <c:pt idx="101">
                  <c:v>2.6438356164383601</c:v>
                </c:pt>
                <c:pt idx="102">
                  <c:v>2.6301369863013702</c:v>
                </c:pt>
                <c:pt idx="103">
                  <c:v>2.9041095890410999</c:v>
                </c:pt>
                <c:pt idx="104">
                  <c:v>1.83835616438356</c:v>
                </c:pt>
                <c:pt idx="105">
                  <c:v>1.75068493150685</c:v>
                </c:pt>
                <c:pt idx="106">
                  <c:v>2.7287671232876698</c:v>
                </c:pt>
                <c:pt idx="107">
                  <c:v>4.9671232876712299</c:v>
                </c:pt>
                <c:pt idx="108">
                  <c:v>2.7698630136986302</c:v>
                </c:pt>
                <c:pt idx="109">
                  <c:v>0.317808219178082</c:v>
                </c:pt>
                <c:pt idx="110">
                  <c:v>7.7780821917808201</c:v>
                </c:pt>
                <c:pt idx="111">
                  <c:v>1.8328767123287699</c:v>
                </c:pt>
                <c:pt idx="112">
                  <c:v>1.7616438356164399</c:v>
                </c:pt>
                <c:pt idx="113">
                  <c:v>3.9616438356164401</c:v>
                </c:pt>
                <c:pt idx="114">
                  <c:v>1.7205479452054799</c:v>
                </c:pt>
                <c:pt idx="115">
                  <c:v>2.8575342465753399</c:v>
                </c:pt>
                <c:pt idx="116">
                  <c:v>1.7671232876712299</c:v>
                </c:pt>
                <c:pt idx="117">
                  <c:v>0.75890410958904098</c:v>
                </c:pt>
                <c:pt idx="118">
                  <c:v>0.39452054794520502</c:v>
                </c:pt>
                <c:pt idx="119">
                  <c:v>3.8301369863013699</c:v>
                </c:pt>
                <c:pt idx="120">
                  <c:v>1.77260273972603</c:v>
                </c:pt>
                <c:pt idx="121">
                  <c:v>0.12876712328767101</c:v>
                </c:pt>
                <c:pt idx="122">
                  <c:v>3.6739726027397301</c:v>
                </c:pt>
                <c:pt idx="123">
                  <c:v>1.7780821917808201</c:v>
                </c:pt>
                <c:pt idx="124">
                  <c:v>0.12602739726027401</c:v>
                </c:pt>
                <c:pt idx="125">
                  <c:v>1.90958904109589</c:v>
                </c:pt>
                <c:pt idx="126">
                  <c:v>2.7972602739725998</c:v>
                </c:pt>
                <c:pt idx="127">
                  <c:v>8.8547945205479408</c:v>
                </c:pt>
                <c:pt idx="128">
                  <c:v>1.73150684931507</c:v>
                </c:pt>
                <c:pt idx="129">
                  <c:v>5.77534246575342</c:v>
                </c:pt>
                <c:pt idx="130">
                  <c:v>5.8</c:v>
                </c:pt>
                <c:pt idx="131">
                  <c:v>2.8657534246575298</c:v>
                </c:pt>
                <c:pt idx="132">
                  <c:v>3.79452054794521</c:v>
                </c:pt>
                <c:pt idx="133">
                  <c:v>3.06575342465753</c:v>
                </c:pt>
                <c:pt idx="134">
                  <c:v>1.93150684931507</c:v>
                </c:pt>
                <c:pt idx="135">
                  <c:v>3.3972602739725999</c:v>
                </c:pt>
                <c:pt idx="136">
                  <c:v>4.0082191780821903</c:v>
                </c:pt>
                <c:pt idx="137">
                  <c:v>2.7260273972602702</c:v>
                </c:pt>
                <c:pt idx="138">
                  <c:v>1.76986301369863</c:v>
                </c:pt>
                <c:pt idx="139">
                  <c:v>4.3945205479452101</c:v>
                </c:pt>
                <c:pt idx="140">
                  <c:v>3.7643835616438399</c:v>
                </c:pt>
                <c:pt idx="141">
                  <c:v>4.7890410958904104</c:v>
                </c:pt>
                <c:pt idx="142">
                  <c:v>2.7890410958904099</c:v>
                </c:pt>
                <c:pt idx="143">
                  <c:v>1.9178082191780799E-2</c:v>
                </c:pt>
                <c:pt idx="144">
                  <c:v>6.7589041095890403</c:v>
                </c:pt>
                <c:pt idx="145">
                  <c:v>0.78082191780821897</c:v>
                </c:pt>
                <c:pt idx="146">
                  <c:v>1.84383561643836</c:v>
                </c:pt>
                <c:pt idx="147">
                  <c:v>4.9589041095890396</c:v>
                </c:pt>
                <c:pt idx="148">
                  <c:v>0.80547945205479499</c:v>
                </c:pt>
                <c:pt idx="149">
                  <c:v>0.44383561643835601</c:v>
                </c:pt>
                <c:pt idx="150">
                  <c:v>3.0109589041095899</c:v>
                </c:pt>
                <c:pt idx="151">
                  <c:v>5.0027397260274</c:v>
                </c:pt>
                <c:pt idx="152">
                  <c:v>2.2739726027397298</c:v>
                </c:pt>
                <c:pt idx="153">
                  <c:v>0.49863013698630099</c:v>
                </c:pt>
                <c:pt idx="154">
                  <c:v>5.7917808219178104</c:v>
                </c:pt>
                <c:pt idx="155">
                  <c:v>1.95342465753425</c:v>
                </c:pt>
                <c:pt idx="156">
                  <c:v>2.34520547945205</c:v>
                </c:pt>
                <c:pt idx="157">
                  <c:v>4.8575342465753399</c:v>
                </c:pt>
                <c:pt idx="158">
                  <c:v>2.0109589041095899</c:v>
                </c:pt>
                <c:pt idx="159">
                  <c:v>1.81917808219178</c:v>
                </c:pt>
                <c:pt idx="160">
                  <c:v>3.7643835616438399</c:v>
                </c:pt>
                <c:pt idx="161">
                  <c:v>5.7835616438356201</c:v>
                </c:pt>
                <c:pt idx="162">
                  <c:v>1.9452054794520499</c:v>
                </c:pt>
                <c:pt idx="163">
                  <c:v>2.2657534246575302</c:v>
                </c:pt>
                <c:pt idx="164">
                  <c:v>1.72876712328767</c:v>
                </c:pt>
                <c:pt idx="165">
                  <c:v>6.7726027397260298</c:v>
                </c:pt>
                <c:pt idx="166">
                  <c:v>3.22465753424658</c:v>
                </c:pt>
                <c:pt idx="167">
                  <c:v>4.8986301369863003</c:v>
                </c:pt>
                <c:pt idx="168">
                  <c:v>1.7616438356164399</c:v>
                </c:pt>
                <c:pt idx="169">
                  <c:v>4.6575342465753398</c:v>
                </c:pt>
                <c:pt idx="170">
                  <c:v>4.77534246575342</c:v>
                </c:pt>
                <c:pt idx="171">
                  <c:v>4.7616438356164403</c:v>
                </c:pt>
                <c:pt idx="172">
                  <c:v>0.79178082191780796</c:v>
                </c:pt>
                <c:pt idx="173">
                  <c:v>2.8712328767123299</c:v>
                </c:pt>
                <c:pt idx="174">
                  <c:v>3.8273972602739699</c:v>
                </c:pt>
                <c:pt idx="175">
                  <c:v>2.7808219178082201</c:v>
                </c:pt>
                <c:pt idx="176">
                  <c:v>4.7671232876712297</c:v>
                </c:pt>
                <c:pt idx="177">
                  <c:v>1.75342465753425</c:v>
                </c:pt>
                <c:pt idx="178">
                  <c:v>3.7698630136986302</c:v>
                </c:pt>
                <c:pt idx="179">
                  <c:v>1.93150684931507</c:v>
                </c:pt>
                <c:pt idx="180">
                  <c:v>2.8575342465753399</c:v>
                </c:pt>
                <c:pt idx="181">
                  <c:v>0.76986301369862997</c:v>
                </c:pt>
                <c:pt idx="182">
                  <c:v>2.0109589041095899</c:v>
                </c:pt>
                <c:pt idx="183">
                  <c:v>2.63561643835616</c:v>
                </c:pt>
                <c:pt idx="184">
                  <c:v>5.7945205479452104</c:v>
                </c:pt>
                <c:pt idx="185">
                  <c:v>1</c:v>
                </c:pt>
                <c:pt idx="186">
                  <c:v>6.6575342465753398</c:v>
                </c:pt>
                <c:pt idx="187">
                  <c:v>5.0383561643835604</c:v>
                </c:pt>
                <c:pt idx="188">
                  <c:v>2.2136986301369901</c:v>
                </c:pt>
                <c:pt idx="189">
                  <c:v>2.7260273972602702</c:v>
                </c:pt>
                <c:pt idx="190">
                  <c:v>1.2794520547945201</c:v>
                </c:pt>
                <c:pt idx="191">
                  <c:v>2.0739726027397301</c:v>
                </c:pt>
                <c:pt idx="192">
                  <c:v>0.67671232876712295</c:v>
                </c:pt>
                <c:pt idx="193">
                  <c:v>3.8657534246575298</c:v>
                </c:pt>
                <c:pt idx="194">
                  <c:v>0.40547945205479502</c:v>
                </c:pt>
                <c:pt idx="195">
                  <c:v>4.8438356164383602</c:v>
                </c:pt>
                <c:pt idx="196">
                  <c:v>4.8821917808219197</c:v>
                </c:pt>
                <c:pt idx="197">
                  <c:v>2.3506849315068501</c:v>
                </c:pt>
                <c:pt idx="198">
                  <c:v>3.8821917808219202</c:v>
                </c:pt>
                <c:pt idx="199">
                  <c:v>4.77534246575342</c:v>
                </c:pt>
                <c:pt idx="200">
                  <c:v>4.8410958904109602</c:v>
                </c:pt>
                <c:pt idx="201">
                  <c:v>1.0356164383561599</c:v>
                </c:pt>
                <c:pt idx="202">
                  <c:v>3.7835616438356201</c:v>
                </c:pt>
                <c:pt idx="203">
                  <c:v>3.67945205479452</c:v>
                </c:pt>
                <c:pt idx="204">
                  <c:v>1.7780821917808201</c:v>
                </c:pt>
                <c:pt idx="205">
                  <c:v>6.0684931506849296</c:v>
                </c:pt>
                <c:pt idx="206">
                  <c:v>1.8082191780821899</c:v>
                </c:pt>
                <c:pt idx="207">
                  <c:v>0.76712328767123295</c:v>
                </c:pt>
                <c:pt idx="208">
                  <c:v>5.7972602739725998</c:v>
                </c:pt>
                <c:pt idx="209">
                  <c:v>1.9424657534246601</c:v>
                </c:pt>
                <c:pt idx="210">
                  <c:v>6.0657534246575304</c:v>
                </c:pt>
                <c:pt idx="211">
                  <c:v>2.8767123287671201</c:v>
                </c:pt>
                <c:pt idx="212">
                  <c:v>1.7205479452054799</c:v>
                </c:pt>
                <c:pt idx="213">
                  <c:v>3.8684931506849298</c:v>
                </c:pt>
                <c:pt idx="214">
                  <c:v>2.86027397260274</c:v>
                </c:pt>
                <c:pt idx="215">
                  <c:v>0.47397260273972602</c:v>
                </c:pt>
                <c:pt idx="216">
                  <c:v>0.89863013698630101</c:v>
                </c:pt>
                <c:pt idx="217">
                  <c:v>0.142465753424658</c:v>
                </c:pt>
                <c:pt idx="218">
                  <c:v>1.9013698630136999</c:v>
                </c:pt>
                <c:pt idx="219">
                  <c:v>0.66849315068493198</c:v>
                </c:pt>
                <c:pt idx="220">
                  <c:v>5.77534246575342</c:v>
                </c:pt>
                <c:pt idx="221">
                  <c:v>0.95068493150684896</c:v>
                </c:pt>
                <c:pt idx="222">
                  <c:v>5.7972602739725998</c:v>
                </c:pt>
                <c:pt idx="223">
                  <c:v>5.2876712328767104</c:v>
                </c:pt>
                <c:pt idx="224">
                  <c:v>2.89041095890411</c:v>
                </c:pt>
                <c:pt idx="225">
                  <c:v>0.88493150684931499</c:v>
                </c:pt>
                <c:pt idx="226">
                  <c:v>0.81643835616438398</c:v>
                </c:pt>
                <c:pt idx="227">
                  <c:v>0.57260273972602704</c:v>
                </c:pt>
                <c:pt idx="228">
                  <c:v>0.23013698630137</c:v>
                </c:pt>
                <c:pt idx="229">
                  <c:v>7.13698630136986</c:v>
                </c:pt>
                <c:pt idx="230">
                  <c:v>2.86027397260274</c:v>
                </c:pt>
                <c:pt idx="231">
                  <c:v>1.13424657534247</c:v>
                </c:pt>
                <c:pt idx="232">
                  <c:v>5.7863013698630104</c:v>
                </c:pt>
                <c:pt idx="233">
                  <c:v>2.88493150684931</c:v>
                </c:pt>
                <c:pt idx="234">
                  <c:v>3.79178082191781</c:v>
                </c:pt>
                <c:pt idx="235">
                  <c:v>4.8301369863013699</c:v>
                </c:pt>
                <c:pt idx="236">
                  <c:v>0.78082191780821897</c:v>
                </c:pt>
                <c:pt idx="237">
                  <c:v>5.7863013698630104</c:v>
                </c:pt>
                <c:pt idx="238">
                  <c:v>2.0082191780821899</c:v>
                </c:pt>
                <c:pt idx="239">
                  <c:v>9.8630136986301409</c:v>
                </c:pt>
                <c:pt idx="240">
                  <c:v>3.7890410958904099</c:v>
                </c:pt>
                <c:pt idx="241">
                  <c:v>0.88219178082191796</c:v>
                </c:pt>
                <c:pt idx="242">
                  <c:v>0.80821917808219201</c:v>
                </c:pt>
                <c:pt idx="243">
                  <c:v>4.1863013698630098</c:v>
                </c:pt>
                <c:pt idx="244">
                  <c:v>3.8684931506849298</c:v>
                </c:pt>
                <c:pt idx="245">
                  <c:v>2.77534246575342</c:v>
                </c:pt>
                <c:pt idx="246">
                  <c:v>6.0520547945205498</c:v>
                </c:pt>
                <c:pt idx="247">
                  <c:v>1.75068493150685</c:v>
                </c:pt>
                <c:pt idx="248">
                  <c:v>2.8712328767123299</c:v>
                </c:pt>
                <c:pt idx="249">
                  <c:v>3.7287671232876698</c:v>
                </c:pt>
                <c:pt idx="250">
                  <c:v>2.8575342465753399</c:v>
                </c:pt>
                <c:pt idx="251">
                  <c:v>3.8493150684931501</c:v>
                </c:pt>
                <c:pt idx="252">
                  <c:v>6.0684931506849296</c:v>
                </c:pt>
                <c:pt idx="253">
                  <c:v>6.0684931506849296</c:v>
                </c:pt>
                <c:pt idx="254">
                  <c:v>0.79452054794520499</c:v>
                </c:pt>
                <c:pt idx="255">
                  <c:v>1.8301369863013699</c:v>
                </c:pt>
                <c:pt idx="256">
                  <c:v>0.232876712328767</c:v>
                </c:pt>
                <c:pt idx="257">
                  <c:v>1.77534246575342</c:v>
                </c:pt>
                <c:pt idx="258">
                  <c:v>0.783561643835616</c:v>
                </c:pt>
                <c:pt idx="259">
                  <c:v>3.8657534246575298</c:v>
                </c:pt>
                <c:pt idx="260">
                  <c:v>1.8493150684931501</c:v>
                </c:pt>
                <c:pt idx="261">
                  <c:v>1.83835616438356</c:v>
                </c:pt>
                <c:pt idx="262">
                  <c:v>3.8712328767123299</c:v>
                </c:pt>
                <c:pt idx="263">
                  <c:v>2.75342465753425</c:v>
                </c:pt>
                <c:pt idx="264">
                  <c:v>4.7342465753424703</c:v>
                </c:pt>
                <c:pt idx="265">
                  <c:v>5.7863013698630104</c:v>
                </c:pt>
                <c:pt idx="266">
                  <c:v>3.7808219178082201</c:v>
                </c:pt>
                <c:pt idx="267">
                  <c:v>1.1972602739725999</c:v>
                </c:pt>
                <c:pt idx="268">
                  <c:v>1.79452054794521</c:v>
                </c:pt>
                <c:pt idx="269">
                  <c:v>4.2931506849315104</c:v>
                </c:pt>
                <c:pt idx="270">
                  <c:v>2.7698630136986302</c:v>
                </c:pt>
                <c:pt idx="271">
                  <c:v>6.0712328767123296</c:v>
                </c:pt>
                <c:pt idx="272">
                  <c:v>1.8547945205479499</c:v>
                </c:pt>
                <c:pt idx="273">
                  <c:v>1.29315068493151</c:v>
                </c:pt>
                <c:pt idx="274">
                  <c:v>3.6684931506849301</c:v>
                </c:pt>
                <c:pt idx="275">
                  <c:v>2.7424657534246601</c:v>
                </c:pt>
                <c:pt idx="276">
                  <c:v>4.9863013698630096</c:v>
                </c:pt>
                <c:pt idx="277">
                  <c:v>4.8547945205479497</c:v>
                </c:pt>
                <c:pt idx="278">
                  <c:v>3.3972602739725999</c:v>
                </c:pt>
                <c:pt idx="279">
                  <c:v>2.7780821917808201</c:v>
                </c:pt>
                <c:pt idx="280">
                  <c:v>5.8027397260273998</c:v>
                </c:pt>
                <c:pt idx="281">
                  <c:v>3.8931506849315101</c:v>
                </c:pt>
                <c:pt idx="282">
                  <c:v>1.7863013698630099</c:v>
                </c:pt>
                <c:pt idx="283">
                  <c:v>4.8931506849315101</c:v>
                </c:pt>
                <c:pt idx="284">
                  <c:v>2</c:v>
                </c:pt>
                <c:pt idx="285">
                  <c:v>1.77260273972603</c:v>
                </c:pt>
                <c:pt idx="286">
                  <c:v>2.19178082191781E-2</c:v>
                </c:pt>
                <c:pt idx="287">
                  <c:v>2.79452054794521</c:v>
                </c:pt>
                <c:pt idx="288">
                  <c:v>0.76712328767123295</c:v>
                </c:pt>
                <c:pt idx="289">
                  <c:v>0.75616438356164395</c:v>
                </c:pt>
                <c:pt idx="290">
                  <c:v>2.1616438356164398</c:v>
                </c:pt>
                <c:pt idx="291">
                  <c:v>5.6958904109589001</c:v>
                </c:pt>
                <c:pt idx="292">
                  <c:v>5.7780821917808201</c:v>
                </c:pt>
                <c:pt idx="293">
                  <c:v>3.6712328767123301</c:v>
                </c:pt>
                <c:pt idx="294">
                  <c:v>3.79452054794521</c:v>
                </c:pt>
                <c:pt idx="295">
                  <c:v>1.7123287671232901</c:v>
                </c:pt>
                <c:pt idx="296">
                  <c:v>2.07123287671233</c:v>
                </c:pt>
                <c:pt idx="297">
                  <c:v>5.7835616438356201</c:v>
                </c:pt>
                <c:pt idx="298">
                  <c:v>0.77534246575342503</c:v>
                </c:pt>
                <c:pt idx="299">
                  <c:v>2.7643835616438399</c:v>
                </c:pt>
                <c:pt idx="300">
                  <c:v>5.0684931506849296</c:v>
                </c:pt>
                <c:pt idx="301">
                  <c:v>1.81369863013699</c:v>
                </c:pt>
                <c:pt idx="302">
                  <c:v>3.7863013698630099</c:v>
                </c:pt>
                <c:pt idx="303">
                  <c:v>5.9232876712328801</c:v>
                </c:pt>
                <c:pt idx="304">
                  <c:v>10.6</c:v>
                </c:pt>
                <c:pt idx="305">
                  <c:v>7.7890410958904104</c:v>
                </c:pt>
                <c:pt idx="306">
                  <c:v>2.8712328767123299</c:v>
                </c:pt>
                <c:pt idx="307">
                  <c:v>1.93424657534247</c:v>
                </c:pt>
                <c:pt idx="308">
                  <c:v>2.0931506849315098</c:v>
                </c:pt>
                <c:pt idx="309">
                  <c:v>4.8986301369863003</c:v>
                </c:pt>
                <c:pt idx="310">
                  <c:v>1.77534246575342</c:v>
                </c:pt>
                <c:pt idx="311">
                  <c:v>3.7726027397260302</c:v>
                </c:pt>
                <c:pt idx="312">
                  <c:v>5.7835616438356201</c:v>
                </c:pt>
                <c:pt idx="313">
                  <c:v>7.7315068493150703</c:v>
                </c:pt>
                <c:pt idx="314">
                  <c:v>4.8958904109589003</c:v>
                </c:pt>
                <c:pt idx="315">
                  <c:v>1.7616438356164399</c:v>
                </c:pt>
                <c:pt idx="316">
                  <c:v>0.79726027397260302</c:v>
                </c:pt>
                <c:pt idx="317">
                  <c:v>1.83835616438356</c:v>
                </c:pt>
                <c:pt idx="318">
                  <c:v>4.8931506849315101</c:v>
                </c:pt>
                <c:pt idx="319">
                  <c:v>2.7369863013698601</c:v>
                </c:pt>
              </c:numCache>
            </c:numRef>
          </c:xVal>
          <c:yVal>
            <c:numRef>
              <c:f>MLE!$J$2:$J$1048576</c:f>
              <c:numCache>
                <c:formatCode>General</c:formatCode>
                <c:ptCount val="1048575"/>
                <c:pt idx="0">
                  <c:v>29</c:v>
                </c:pt>
                <c:pt idx="1">
                  <c:v>23</c:v>
                </c:pt>
                <c:pt idx="2">
                  <c:v>9</c:v>
                </c:pt>
                <c:pt idx="3">
                  <c:v>25</c:v>
                </c:pt>
                <c:pt idx="4">
                  <c:v>48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18</c:v>
                </c:pt>
                <c:pt idx="9">
                  <c:v>9</c:v>
                </c:pt>
                <c:pt idx="10">
                  <c:v>20</c:v>
                </c:pt>
                <c:pt idx="11">
                  <c:v>17</c:v>
                </c:pt>
                <c:pt idx="12">
                  <c:v>-1</c:v>
                </c:pt>
                <c:pt idx="13">
                  <c:v>35</c:v>
                </c:pt>
                <c:pt idx="14">
                  <c:v>5</c:v>
                </c:pt>
                <c:pt idx="15">
                  <c:v>3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-1</c:v>
                </c:pt>
                <c:pt idx="22">
                  <c:v>31</c:v>
                </c:pt>
                <c:pt idx="23">
                  <c:v>6</c:v>
                </c:pt>
                <c:pt idx="24">
                  <c:v>6</c:v>
                </c:pt>
                <c:pt idx="25">
                  <c:v>30</c:v>
                </c:pt>
                <c:pt idx="26">
                  <c:v>32</c:v>
                </c:pt>
                <c:pt idx="27">
                  <c:v>12</c:v>
                </c:pt>
                <c:pt idx="28">
                  <c:v>18</c:v>
                </c:pt>
                <c:pt idx="29">
                  <c:v>20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12</c:v>
                </c:pt>
                <c:pt idx="34">
                  <c:v>6</c:v>
                </c:pt>
                <c:pt idx="35">
                  <c:v>32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37</c:v>
                </c:pt>
                <c:pt idx="46">
                  <c:v>11</c:v>
                </c:pt>
                <c:pt idx="47">
                  <c:v>6</c:v>
                </c:pt>
                <c:pt idx="48">
                  <c:v>5</c:v>
                </c:pt>
                <c:pt idx="49">
                  <c:v>18</c:v>
                </c:pt>
                <c:pt idx="50">
                  <c:v>8</c:v>
                </c:pt>
                <c:pt idx="51">
                  <c:v>6</c:v>
                </c:pt>
                <c:pt idx="52">
                  <c:v>2</c:v>
                </c:pt>
                <c:pt idx="53">
                  <c:v>16</c:v>
                </c:pt>
                <c:pt idx="54">
                  <c:v>0</c:v>
                </c:pt>
                <c:pt idx="55">
                  <c:v>3</c:v>
                </c:pt>
                <c:pt idx="56">
                  <c:v>14</c:v>
                </c:pt>
                <c:pt idx="57">
                  <c:v>1</c:v>
                </c:pt>
                <c:pt idx="58">
                  <c:v>25</c:v>
                </c:pt>
                <c:pt idx="59">
                  <c:v>17</c:v>
                </c:pt>
                <c:pt idx="60">
                  <c:v>4</c:v>
                </c:pt>
                <c:pt idx="61">
                  <c:v>8</c:v>
                </c:pt>
                <c:pt idx="62">
                  <c:v>10</c:v>
                </c:pt>
                <c:pt idx="63">
                  <c:v>4</c:v>
                </c:pt>
                <c:pt idx="64">
                  <c:v>23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9</c:v>
                </c:pt>
                <c:pt idx="69">
                  <c:v>10</c:v>
                </c:pt>
                <c:pt idx="70">
                  <c:v>2</c:v>
                </c:pt>
                <c:pt idx="71">
                  <c:v>35</c:v>
                </c:pt>
                <c:pt idx="72">
                  <c:v>2</c:v>
                </c:pt>
                <c:pt idx="73">
                  <c:v>11</c:v>
                </c:pt>
                <c:pt idx="74">
                  <c:v>6</c:v>
                </c:pt>
                <c:pt idx="75">
                  <c:v>9</c:v>
                </c:pt>
                <c:pt idx="76">
                  <c:v>14</c:v>
                </c:pt>
                <c:pt idx="77">
                  <c:v>5</c:v>
                </c:pt>
                <c:pt idx="78">
                  <c:v>25</c:v>
                </c:pt>
                <c:pt idx="79">
                  <c:v>26</c:v>
                </c:pt>
                <c:pt idx="80">
                  <c:v>7</c:v>
                </c:pt>
                <c:pt idx="81">
                  <c:v>10</c:v>
                </c:pt>
                <c:pt idx="82">
                  <c:v>3</c:v>
                </c:pt>
                <c:pt idx="83">
                  <c:v>6</c:v>
                </c:pt>
                <c:pt idx="84">
                  <c:v>5</c:v>
                </c:pt>
                <c:pt idx="85">
                  <c:v>23</c:v>
                </c:pt>
                <c:pt idx="86">
                  <c:v>17</c:v>
                </c:pt>
                <c:pt idx="87">
                  <c:v>8</c:v>
                </c:pt>
                <c:pt idx="88">
                  <c:v>2</c:v>
                </c:pt>
                <c:pt idx="89">
                  <c:v>15</c:v>
                </c:pt>
                <c:pt idx="90">
                  <c:v>13</c:v>
                </c:pt>
                <c:pt idx="91">
                  <c:v>14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24</c:v>
                </c:pt>
                <c:pt idx="99">
                  <c:v>5</c:v>
                </c:pt>
                <c:pt idx="100">
                  <c:v>2</c:v>
                </c:pt>
                <c:pt idx="101">
                  <c:v>20</c:v>
                </c:pt>
                <c:pt idx="102">
                  <c:v>4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38</c:v>
                </c:pt>
                <c:pt idx="107">
                  <c:v>16</c:v>
                </c:pt>
                <c:pt idx="108">
                  <c:v>16</c:v>
                </c:pt>
                <c:pt idx="109">
                  <c:v>2</c:v>
                </c:pt>
                <c:pt idx="110">
                  <c:v>15</c:v>
                </c:pt>
                <c:pt idx="111">
                  <c:v>16</c:v>
                </c:pt>
                <c:pt idx="112">
                  <c:v>8</c:v>
                </c:pt>
                <c:pt idx="113">
                  <c:v>19</c:v>
                </c:pt>
                <c:pt idx="114">
                  <c:v>17</c:v>
                </c:pt>
                <c:pt idx="115">
                  <c:v>3</c:v>
                </c:pt>
                <c:pt idx="116">
                  <c:v>18</c:v>
                </c:pt>
                <c:pt idx="117">
                  <c:v>1</c:v>
                </c:pt>
                <c:pt idx="118">
                  <c:v>-1</c:v>
                </c:pt>
                <c:pt idx="119">
                  <c:v>11</c:v>
                </c:pt>
                <c:pt idx="120">
                  <c:v>4</c:v>
                </c:pt>
                <c:pt idx="121">
                  <c:v>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14</c:v>
                </c:pt>
                <c:pt idx="127">
                  <c:v>42</c:v>
                </c:pt>
                <c:pt idx="128">
                  <c:v>3</c:v>
                </c:pt>
                <c:pt idx="129">
                  <c:v>16</c:v>
                </c:pt>
                <c:pt idx="130">
                  <c:v>16</c:v>
                </c:pt>
                <c:pt idx="131">
                  <c:v>8</c:v>
                </c:pt>
                <c:pt idx="132">
                  <c:v>26</c:v>
                </c:pt>
                <c:pt idx="133">
                  <c:v>22</c:v>
                </c:pt>
                <c:pt idx="134">
                  <c:v>2</c:v>
                </c:pt>
                <c:pt idx="135">
                  <c:v>19</c:v>
                </c:pt>
                <c:pt idx="136">
                  <c:v>8</c:v>
                </c:pt>
                <c:pt idx="137">
                  <c:v>14</c:v>
                </c:pt>
                <c:pt idx="138">
                  <c:v>4</c:v>
                </c:pt>
                <c:pt idx="139">
                  <c:v>34</c:v>
                </c:pt>
                <c:pt idx="140">
                  <c:v>18</c:v>
                </c:pt>
                <c:pt idx="141">
                  <c:v>12</c:v>
                </c:pt>
                <c:pt idx="142">
                  <c:v>3</c:v>
                </c:pt>
                <c:pt idx="143">
                  <c:v>1</c:v>
                </c:pt>
                <c:pt idx="144">
                  <c:v>27</c:v>
                </c:pt>
                <c:pt idx="145">
                  <c:v>8</c:v>
                </c:pt>
                <c:pt idx="146">
                  <c:v>4</c:v>
                </c:pt>
                <c:pt idx="147">
                  <c:v>36</c:v>
                </c:pt>
                <c:pt idx="148">
                  <c:v>3</c:v>
                </c:pt>
                <c:pt idx="149">
                  <c:v>1</c:v>
                </c:pt>
                <c:pt idx="150">
                  <c:v>10</c:v>
                </c:pt>
                <c:pt idx="151">
                  <c:v>11</c:v>
                </c:pt>
                <c:pt idx="152">
                  <c:v>19</c:v>
                </c:pt>
                <c:pt idx="153">
                  <c:v>1</c:v>
                </c:pt>
                <c:pt idx="154">
                  <c:v>9</c:v>
                </c:pt>
                <c:pt idx="155">
                  <c:v>8</c:v>
                </c:pt>
                <c:pt idx="156">
                  <c:v>20</c:v>
                </c:pt>
                <c:pt idx="157">
                  <c:v>14</c:v>
                </c:pt>
                <c:pt idx="158">
                  <c:v>17</c:v>
                </c:pt>
                <c:pt idx="159">
                  <c:v>3</c:v>
                </c:pt>
                <c:pt idx="160">
                  <c:v>21</c:v>
                </c:pt>
                <c:pt idx="161">
                  <c:v>11</c:v>
                </c:pt>
                <c:pt idx="162">
                  <c:v>4</c:v>
                </c:pt>
                <c:pt idx="163">
                  <c:v>7</c:v>
                </c:pt>
                <c:pt idx="164">
                  <c:v>3</c:v>
                </c:pt>
                <c:pt idx="165">
                  <c:v>11</c:v>
                </c:pt>
                <c:pt idx="166">
                  <c:v>12</c:v>
                </c:pt>
                <c:pt idx="167">
                  <c:v>18</c:v>
                </c:pt>
                <c:pt idx="168">
                  <c:v>3</c:v>
                </c:pt>
                <c:pt idx="169">
                  <c:v>13</c:v>
                </c:pt>
                <c:pt idx="170">
                  <c:v>11</c:v>
                </c:pt>
                <c:pt idx="171">
                  <c:v>11</c:v>
                </c:pt>
                <c:pt idx="172">
                  <c:v>0</c:v>
                </c:pt>
                <c:pt idx="173">
                  <c:v>3</c:v>
                </c:pt>
                <c:pt idx="174">
                  <c:v>10</c:v>
                </c:pt>
                <c:pt idx="175">
                  <c:v>16</c:v>
                </c:pt>
                <c:pt idx="176">
                  <c:v>24</c:v>
                </c:pt>
                <c:pt idx="177">
                  <c:v>18</c:v>
                </c:pt>
                <c:pt idx="178">
                  <c:v>30</c:v>
                </c:pt>
                <c:pt idx="179">
                  <c:v>4</c:v>
                </c:pt>
                <c:pt idx="180">
                  <c:v>8</c:v>
                </c:pt>
                <c:pt idx="181">
                  <c:v>1</c:v>
                </c:pt>
                <c:pt idx="182">
                  <c:v>12</c:v>
                </c:pt>
                <c:pt idx="183">
                  <c:v>30</c:v>
                </c:pt>
                <c:pt idx="184">
                  <c:v>26</c:v>
                </c:pt>
                <c:pt idx="185">
                  <c:v>3</c:v>
                </c:pt>
                <c:pt idx="186">
                  <c:v>15</c:v>
                </c:pt>
                <c:pt idx="187">
                  <c:v>34</c:v>
                </c:pt>
                <c:pt idx="188">
                  <c:v>9</c:v>
                </c:pt>
                <c:pt idx="189">
                  <c:v>31</c:v>
                </c:pt>
                <c:pt idx="190">
                  <c:v>6</c:v>
                </c:pt>
                <c:pt idx="191">
                  <c:v>9</c:v>
                </c:pt>
                <c:pt idx="192">
                  <c:v>4</c:v>
                </c:pt>
                <c:pt idx="193">
                  <c:v>6</c:v>
                </c:pt>
                <c:pt idx="194">
                  <c:v>2</c:v>
                </c:pt>
                <c:pt idx="195">
                  <c:v>13</c:v>
                </c:pt>
                <c:pt idx="196">
                  <c:v>22</c:v>
                </c:pt>
                <c:pt idx="197">
                  <c:v>8</c:v>
                </c:pt>
                <c:pt idx="198">
                  <c:v>6</c:v>
                </c:pt>
                <c:pt idx="199">
                  <c:v>14</c:v>
                </c:pt>
                <c:pt idx="200">
                  <c:v>14</c:v>
                </c:pt>
                <c:pt idx="201">
                  <c:v>8</c:v>
                </c:pt>
                <c:pt idx="202">
                  <c:v>22</c:v>
                </c:pt>
                <c:pt idx="203">
                  <c:v>6</c:v>
                </c:pt>
                <c:pt idx="204">
                  <c:v>1</c:v>
                </c:pt>
                <c:pt idx="205">
                  <c:v>15</c:v>
                </c:pt>
                <c:pt idx="206">
                  <c:v>2</c:v>
                </c:pt>
                <c:pt idx="207">
                  <c:v>1</c:v>
                </c:pt>
                <c:pt idx="208">
                  <c:v>13</c:v>
                </c:pt>
                <c:pt idx="209">
                  <c:v>5</c:v>
                </c:pt>
                <c:pt idx="210">
                  <c:v>32</c:v>
                </c:pt>
                <c:pt idx="211">
                  <c:v>16</c:v>
                </c:pt>
                <c:pt idx="212">
                  <c:v>5</c:v>
                </c:pt>
                <c:pt idx="213">
                  <c:v>21</c:v>
                </c:pt>
                <c:pt idx="214">
                  <c:v>6</c:v>
                </c:pt>
                <c:pt idx="215">
                  <c:v>2</c:v>
                </c:pt>
                <c:pt idx="216">
                  <c:v>9</c:v>
                </c:pt>
                <c:pt idx="217">
                  <c:v>-2</c:v>
                </c:pt>
                <c:pt idx="218">
                  <c:v>4</c:v>
                </c:pt>
                <c:pt idx="219">
                  <c:v>0</c:v>
                </c:pt>
                <c:pt idx="220">
                  <c:v>35</c:v>
                </c:pt>
                <c:pt idx="221">
                  <c:v>0</c:v>
                </c:pt>
                <c:pt idx="222">
                  <c:v>16</c:v>
                </c:pt>
                <c:pt idx="223">
                  <c:v>19</c:v>
                </c:pt>
                <c:pt idx="224">
                  <c:v>11</c:v>
                </c:pt>
                <c:pt idx="225">
                  <c:v>1</c:v>
                </c:pt>
                <c:pt idx="226">
                  <c:v>7</c:v>
                </c:pt>
                <c:pt idx="227">
                  <c:v>3</c:v>
                </c:pt>
                <c:pt idx="228">
                  <c:v>0</c:v>
                </c:pt>
                <c:pt idx="229">
                  <c:v>34</c:v>
                </c:pt>
                <c:pt idx="230">
                  <c:v>32</c:v>
                </c:pt>
                <c:pt idx="231">
                  <c:v>0</c:v>
                </c:pt>
                <c:pt idx="232">
                  <c:v>22</c:v>
                </c:pt>
                <c:pt idx="233">
                  <c:v>11</c:v>
                </c:pt>
                <c:pt idx="234">
                  <c:v>7</c:v>
                </c:pt>
                <c:pt idx="235">
                  <c:v>5</c:v>
                </c:pt>
                <c:pt idx="236">
                  <c:v>1</c:v>
                </c:pt>
                <c:pt idx="237">
                  <c:v>21</c:v>
                </c:pt>
                <c:pt idx="238">
                  <c:v>3</c:v>
                </c:pt>
                <c:pt idx="239">
                  <c:v>70</c:v>
                </c:pt>
                <c:pt idx="240">
                  <c:v>13</c:v>
                </c:pt>
                <c:pt idx="241">
                  <c:v>3</c:v>
                </c:pt>
                <c:pt idx="242">
                  <c:v>8</c:v>
                </c:pt>
                <c:pt idx="243">
                  <c:v>19</c:v>
                </c:pt>
                <c:pt idx="244">
                  <c:v>18</c:v>
                </c:pt>
                <c:pt idx="245">
                  <c:v>7</c:v>
                </c:pt>
                <c:pt idx="246">
                  <c:v>16</c:v>
                </c:pt>
                <c:pt idx="247">
                  <c:v>3</c:v>
                </c:pt>
                <c:pt idx="248">
                  <c:v>8</c:v>
                </c:pt>
                <c:pt idx="249">
                  <c:v>13</c:v>
                </c:pt>
                <c:pt idx="250">
                  <c:v>3</c:v>
                </c:pt>
                <c:pt idx="251">
                  <c:v>10</c:v>
                </c:pt>
                <c:pt idx="252">
                  <c:v>45</c:v>
                </c:pt>
                <c:pt idx="253">
                  <c:v>43</c:v>
                </c:pt>
                <c:pt idx="254">
                  <c:v>4</c:v>
                </c:pt>
                <c:pt idx="255">
                  <c:v>5</c:v>
                </c:pt>
                <c:pt idx="256">
                  <c:v>-1</c:v>
                </c:pt>
                <c:pt idx="257">
                  <c:v>14</c:v>
                </c:pt>
                <c:pt idx="258">
                  <c:v>1</c:v>
                </c:pt>
                <c:pt idx="259">
                  <c:v>24</c:v>
                </c:pt>
                <c:pt idx="260">
                  <c:v>9</c:v>
                </c:pt>
                <c:pt idx="261">
                  <c:v>8</c:v>
                </c:pt>
                <c:pt idx="262">
                  <c:v>45</c:v>
                </c:pt>
                <c:pt idx="263">
                  <c:v>10</c:v>
                </c:pt>
                <c:pt idx="264">
                  <c:v>48</c:v>
                </c:pt>
                <c:pt idx="265">
                  <c:v>20</c:v>
                </c:pt>
                <c:pt idx="266">
                  <c:v>14</c:v>
                </c:pt>
                <c:pt idx="267">
                  <c:v>8</c:v>
                </c:pt>
                <c:pt idx="268">
                  <c:v>2</c:v>
                </c:pt>
                <c:pt idx="269">
                  <c:v>7</c:v>
                </c:pt>
                <c:pt idx="270">
                  <c:v>8</c:v>
                </c:pt>
                <c:pt idx="271">
                  <c:v>13</c:v>
                </c:pt>
                <c:pt idx="272">
                  <c:v>4</c:v>
                </c:pt>
                <c:pt idx="273">
                  <c:v>19</c:v>
                </c:pt>
                <c:pt idx="274">
                  <c:v>32</c:v>
                </c:pt>
                <c:pt idx="275">
                  <c:v>24</c:v>
                </c:pt>
                <c:pt idx="276">
                  <c:v>8</c:v>
                </c:pt>
                <c:pt idx="277">
                  <c:v>5</c:v>
                </c:pt>
                <c:pt idx="278">
                  <c:v>22</c:v>
                </c:pt>
                <c:pt idx="279">
                  <c:v>11</c:v>
                </c:pt>
                <c:pt idx="280">
                  <c:v>12</c:v>
                </c:pt>
                <c:pt idx="281">
                  <c:v>14</c:v>
                </c:pt>
                <c:pt idx="282">
                  <c:v>4</c:v>
                </c:pt>
                <c:pt idx="283">
                  <c:v>23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13</c:v>
                </c:pt>
                <c:pt idx="288">
                  <c:v>3</c:v>
                </c:pt>
                <c:pt idx="289">
                  <c:v>1</c:v>
                </c:pt>
                <c:pt idx="290">
                  <c:v>6</c:v>
                </c:pt>
                <c:pt idx="291">
                  <c:v>13</c:v>
                </c:pt>
                <c:pt idx="292">
                  <c:v>13</c:v>
                </c:pt>
                <c:pt idx="293">
                  <c:v>4</c:v>
                </c:pt>
                <c:pt idx="294">
                  <c:v>4</c:v>
                </c:pt>
                <c:pt idx="295">
                  <c:v>1</c:v>
                </c:pt>
                <c:pt idx="296">
                  <c:v>7</c:v>
                </c:pt>
                <c:pt idx="297">
                  <c:v>15</c:v>
                </c:pt>
                <c:pt idx="298">
                  <c:v>0</c:v>
                </c:pt>
                <c:pt idx="299">
                  <c:v>13</c:v>
                </c:pt>
                <c:pt idx="300">
                  <c:v>32</c:v>
                </c:pt>
                <c:pt idx="301">
                  <c:v>5</c:v>
                </c:pt>
                <c:pt idx="302">
                  <c:v>6</c:v>
                </c:pt>
                <c:pt idx="303">
                  <c:v>21</c:v>
                </c:pt>
                <c:pt idx="304">
                  <c:v>29</c:v>
                </c:pt>
                <c:pt idx="305">
                  <c:v>47</c:v>
                </c:pt>
                <c:pt idx="306">
                  <c:v>9</c:v>
                </c:pt>
                <c:pt idx="307">
                  <c:v>9</c:v>
                </c:pt>
                <c:pt idx="308">
                  <c:v>4</c:v>
                </c:pt>
                <c:pt idx="309">
                  <c:v>18</c:v>
                </c:pt>
                <c:pt idx="310">
                  <c:v>6</c:v>
                </c:pt>
                <c:pt idx="311">
                  <c:v>27</c:v>
                </c:pt>
                <c:pt idx="312">
                  <c:v>36</c:v>
                </c:pt>
                <c:pt idx="313">
                  <c:v>36</c:v>
                </c:pt>
                <c:pt idx="314">
                  <c:v>9</c:v>
                </c:pt>
                <c:pt idx="315">
                  <c:v>11</c:v>
                </c:pt>
                <c:pt idx="316">
                  <c:v>3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901184"/>
        <c:axId val="317617664"/>
      </c:scatterChart>
      <c:valAx>
        <c:axId val="26990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</a:t>
                </a:r>
                <a:r>
                  <a:rPr lang="el-GR"/>
                  <a:t>Δ</a:t>
                </a:r>
                <a:r>
                  <a:rPr lang="en-US"/>
                  <a:t>t (yr)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17617664"/>
        <c:crosses val="autoZero"/>
        <c:crossBetween val="midCat"/>
      </c:valAx>
      <c:valAx>
        <c:axId val="317617664"/>
        <c:scaling>
          <c:orientation val="minMax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Change in size </a:t>
                </a:r>
                <a:r>
                  <a:rPr lang="el-GR"/>
                  <a:t>Δ</a:t>
                </a:r>
                <a:r>
                  <a:rPr lang="en-US"/>
                  <a:t>Y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9901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MLE!$M$2:$M$1048576</c:f>
              <c:numCache>
                <c:formatCode>0.00</c:formatCode>
                <c:ptCount val="1048575"/>
                <c:pt idx="0">
                  <c:v>12.151841222781178</c:v>
                </c:pt>
                <c:pt idx="1">
                  <c:v>12.168415591385033</c:v>
                </c:pt>
                <c:pt idx="2">
                  <c:v>10.883634265412763</c:v>
                </c:pt>
                <c:pt idx="3">
                  <c:v>12.641758752933136</c:v>
                </c:pt>
                <c:pt idx="4">
                  <c:v>13.154410912647037</c:v>
                </c:pt>
                <c:pt idx="5">
                  <c:v>12.902762143529072</c:v>
                </c:pt>
                <c:pt idx="6">
                  <c:v>11.80760101228244</c:v>
                </c:pt>
                <c:pt idx="7">
                  <c:v>11.117264391886408</c:v>
                </c:pt>
                <c:pt idx="8">
                  <c:v>12.058181351682778</c:v>
                </c:pt>
                <c:pt idx="9">
                  <c:v>12.671142412295479</c:v>
                </c:pt>
                <c:pt idx="10">
                  <c:v>14.188530329900674</c:v>
                </c:pt>
                <c:pt idx="11">
                  <c:v>13.774155776804214</c:v>
                </c:pt>
                <c:pt idx="12">
                  <c:v>11.928018051260846</c:v>
                </c:pt>
                <c:pt idx="13">
                  <c:v>12.343565416789943</c:v>
                </c:pt>
                <c:pt idx="14">
                  <c:v>12.538990349581109</c:v>
                </c:pt>
                <c:pt idx="15">
                  <c:v>10.412321316139376</c:v>
                </c:pt>
                <c:pt idx="16">
                  <c:v>13.351766685383357</c:v>
                </c:pt>
                <c:pt idx="17">
                  <c:v>12.749522374162748</c:v>
                </c:pt>
                <c:pt idx="18">
                  <c:v>17.780076516306426</c:v>
                </c:pt>
                <c:pt idx="19">
                  <c:v>12.82408940689462</c:v>
                </c:pt>
                <c:pt idx="20">
                  <c:v>12.380927598862774</c:v>
                </c:pt>
                <c:pt idx="21">
                  <c:v>12.813954734238777</c:v>
                </c:pt>
                <c:pt idx="22">
                  <c:v>10.688078895406829</c:v>
                </c:pt>
                <c:pt idx="23">
                  <c:v>11.940555297564414</c:v>
                </c:pt>
                <c:pt idx="24">
                  <c:v>12.526163664558929</c:v>
                </c:pt>
                <c:pt idx="25">
                  <c:v>13.557570919454966</c:v>
                </c:pt>
                <c:pt idx="26">
                  <c:v>13.487988966007654</c:v>
                </c:pt>
                <c:pt idx="27">
                  <c:v>13.496763872804106</c:v>
                </c:pt>
                <c:pt idx="28">
                  <c:v>14.732271864453148</c:v>
                </c:pt>
                <c:pt idx="29">
                  <c:v>13.236296927576269</c:v>
                </c:pt>
                <c:pt idx="30">
                  <c:v>11.644372300167802</c:v>
                </c:pt>
                <c:pt idx="31">
                  <c:v>13.43175252325223</c:v>
                </c:pt>
                <c:pt idx="32">
                  <c:v>11.726162230158478</c:v>
                </c:pt>
                <c:pt idx="33">
                  <c:v>13.689117774063476</c:v>
                </c:pt>
                <c:pt idx="34">
                  <c:v>11.47423469230084</c:v>
                </c:pt>
                <c:pt idx="35">
                  <c:v>13.327598421099015</c:v>
                </c:pt>
                <c:pt idx="36">
                  <c:v>12.036259361112911</c:v>
                </c:pt>
                <c:pt idx="37">
                  <c:v>11.660399456064757</c:v>
                </c:pt>
                <c:pt idx="38">
                  <c:v>12.520071936623424</c:v>
                </c:pt>
                <c:pt idx="39">
                  <c:v>12.175422206094293</c:v>
                </c:pt>
                <c:pt idx="40">
                  <c:v>12.744472515971978</c:v>
                </c:pt>
                <c:pt idx="41">
                  <c:v>12.926455919401253</c:v>
                </c:pt>
                <c:pt idx="42">
                  <c:v>13.57347554320414</c:v>
                </c:pt>
                <c:pt idx="43">
                  <c:v>12.251373943933913</c:v>
                </c:pt>
                <c:pt idx="44">
                  <c:v>13.768266769177469</c:v>
                </c:pt>
                <c:pt idx="45">
                  <c:v>11.774121487520198</c:v>
                </c:pt>
                <c:pt idx="46">
                  <c:v>13.421346788970389</c:v>
                </c:pt>
                <c:pt idx="47">
                  <c:v>12.574642065187779</c:v>
                </c:pt>
                <c:pt idx="48">
                  <c:v>11.19662552762153</c:v>
                </c:pt>
                <c:pt idx="49">
                  <c:v>12.053092640892238</c:v>
                </c:pt>
                <c:pt idx="50">
                  <c:v>12.777842482377885</c:v>
                </c:pt>
                <c:pt idx="51">
                  <c:v>11.965031842297684</c:v>
                </c:pt>
                <c:pt idx="52">
                  <c:v>10.458686513733724</c:v>
                </c:pt>
                <c:pt idx="53">
                  <c:v>12.457027427944736</c:v>
                </c:pt>
                <c:pt idx="54">
                  <c:v>11.539279691682728</c:v>
                </c:pt>
                <c:pt idx="55">
                  <c:v>12.604470556959884</c:v>
                </c:pt>
                <c:pt idx="56">
                  <c:v>11.124637437512595</c:v>
                </c:pt>
                <c:pt idx="57">
                  <c:v>12.643867454899384</c:v>
                </c:pt>
                <c:pt idx="58">
                  <c:v>11.948182812415798</c:v>
                </c:pt>
                <c:pt idx="59">
                  <c:v>14.70724839005603</c:v>
                </c:pt>
                <c:pt idx="60">
                  <c:v>12.194349478241808</c:v>
                </c:pt>
                <c:pt idx="61">
                  <c:v>13.249275995200005</c:v>
                </c:pt>
                <c:pt idx="62">
                  <c:v>13.549103745052104</c:v>
                </c:pt>
                <c:pt idx="63">
                  <c:v>11.998613279678287</c:v>
                </c:pt>
                <c:pt idx="64">
                  <c:v>13.552180031471252</c:v>
                </c:pt>
                <c:pt idx="65">
                  <c:v>12.341514310084829</c:v>
                </c:pt>
                <c:pt idx="66">
                  <c:v>13.553442966908982</c:v>
                </c:pt>
                <c:pt idx="67">
                  <c:v>12.363723200247879</c:v>
                </c:pt>
                <c:pt idx="68">
                  <c:v>13.044389239497836</c:v>
                </c:pt>
                <c:pt idx="69">
                  <c:v>13.056503086970338</c:v>
                </c:pt>
                <c:pt idx="70">
                  <c:v>16.464951057290204</c:v>
                </c:pt>
                <c:pt idx="71">
                  <c:v>12.517077465840492</c:v>
                </c:pt>
                <c:pt idx="72">
                  <c:v>14.595600461806615</c:v>
                </c:pt>
                <c:pt idx="73">
                  <c:v>12.467316380242664</c:v>
                </c:pt>
                <c:pt idx="74">
                  <c:v>12.136549082244914</c:v>
                </c:pt>
                <c:pt idx="75">
                  <c:v>12.722672103799448</c:v>
                </c:pt>
                <c:pt idx="76">
                  <c:v>13.222081920348684</c:v>
                </c:pt>
                <c:pt idx="77">
                  <c:v>12.083068836962294</c:v>
                </c:pt>
                <c:pt idx="78">
                  <c:v>12.460315563420142</c:v>
                </c:pt>
                <c:pt idx="79">
                  <c:v>12.2721046701588</c:v>
                </c:pt>
                <c:pt idx="80">
                  <c:v>13.035041628145889</c:v>
                </c:pt>
                <c:pt idx="81">
                  <c:v>13.303904745709078</c:v>
                </c:pt>
                <c:pt idx="82">
                  <c:v>12.426547558840868</c:v>
                </c:pt>
                <c:pt idx="83">
                  <c:v>12.651486885758464</c:v>
                </c:pt>
                <c:pt idx="84">
                  <c:v>15.038981445200697</c:v>
                </c:pt>
                <c:pt idx="85">
                  <c:v>13.743698264103251</c:v>
                </c:pt>
                <c:pt idx="86">
                  <c:v>15.475199024297998</c:v>
                </c:pt>
                <c:pt idx="87">
                  <c:v>13.535268695349398</c:v>
                </c:pt>
                <c:pt idx="88">
                  <c:v>13.715986665610405</c:v>
                </c:pt>
                <c:pt idx="89">
                  <c:v>12.017185632525575</c:v>
                </c:pt>
                <c:pt idx="90">
                  <c:v>13.634360440822519</c:v>
                </c:pt>
                <c:pt idx="91">
                  <c:v>13.233712654852582</c:v>
                </c:pt>
                <c:pt idx="92">
                  <c:v>12.780864660252549</c:v>
                </c:pt>
                <c:pt idx="93">
                  <c:v>12.108548959830005</c:v>
                </c:pt>
                <c:pt idx="94">
                  <c:v>10.810492187035887</c:v>
                </c:pt>
                <c:pt idx="95">
                  <c:v>13.663746396098926</c:v>
                </c:pt>
                <c:pt idx="96">
                  <c:v>12.707835130516807</c:v>
                </c:pt>
                <c:pt idx="97">
                  <c:v>13.104919122715259</c:v>
                </c:pt>
                <c:pt idx="98">
                  <c:v>12.324039091350949</c:v>
                </c:pt>
                <c:pt idx="99">
                  <c:v>13.729577376523412</c:v>
                </c:pt>
                <c:pt idx="100">
                  <c:v>13.028267008317826</c:v>
                </c:pt>
                <c:pt idx="101">
                  <c:v>12.411185867341755</c:v>
                </c:pt>
                <c:pt idx="102">
                  <c:v>12.738259114046784</c:v>
                </c:pt>
                <c:pt idx="103">
                  <c:v>12.144699303460204</c:v>
                </c:pt>
                <c:pt idx="104">
                  <c:v>12.659374646537268</c:v>
                </c:pt>
                <c:pt idx="105">
                  <c:v>13.158153704090477</c:v>
                </c:pt>
                <c:pt idx="106">
                  <c:v>11.511211104092762</c:v>
                </c:pt>
                <c:pt idx="107">
                  <c:v>13.258783764906422</c:v>
                </c:pt>
                <c:pt idx="108">
                  <c:v>12.645180850146987</c:v>
                </c:pt>
                <c:pt idx="109">
                  <c:v>13.004225654819038</c:v>
                </c:pt>
                <c:pt idx="110">
                  <c:v>13.868333770753258</c:v>
                </c:pt>
                <c:pt idx="111">
                  <c:v>10.543516669922322</c:v>
                </c:pt>
                <c:pt idx="112">
                  <c:v>13.893460421818538</c:v>
                </c:pt>
                <c:pt idx="113">
                  <c:v>14.200072014813887</c:v>
                </c:pt>
                <c:pt idx="114">
                  <c:v>11.479054638568595</c:v>
                </c:pt>
                <c:pt idx="115">
                  <c:v>12.733536975925841</c:v>
                </c:pt>
                <c:pt idx="116">
                  <c:v>13.098449978457573</c:v>
                </c:pt>
                <c:pt idx="117">
                  <c:v>12.845830693378435</c:v>
                </c:pt>
                <c:pt idx="118">
                  <c:v>13.985637823301536</c:v>
                </c:pt>
                <c:pt idx="119">
                  <c:v>14.437100852457943</c:v>
                </c:pt>
                <c:pt idx="120">
                  <c:v>12.369184305520299</c:v>
                </c:pt>
                <c:pt idx="121">
                  <c:v>12.396405979208508</c:v>
                </c:pt>
                <c:pt idx="122">
                  <c:v>12.819943368049186</c:v>
                </c:pt>
                <c:pt idx="123">
                  <c:v>11.799136400229965</c:v>
                </c:pt>
                <c:pt idx="124">
                  <c:v>11.801927887228095</c:v>
                </c:pt>
                <c:pt idx="125">
                  <c:v>11.8406340832552</c:v>
                </c:pt>
                <c:pt idx="126">
                  <c:v>11.900762372149995</c:v>
                </c:pt>
                <c:pt idx="127">
                  <c:v>13.128173396237511</c:v>
                </c:pt>
                <c:pt idx="128">
                  <c:v>13.342335137313468</c:v>
                </c:pt>
                <c:pt idx="129">
                  <c:v>13.333613517234577</c:v>
                </c:pt>
                <c:pt idx="130">
                  <c:v>13.283495153184687</c:v>
                </c:pt>
                <c:pt idx="131">
                  <c:v>11.556645179411632</c:v>
                </c:pt>
                <c:pt idx="132">
                  <c:v>11.996293362367101</c:v>
                </c:pt>
                <c:pt idx="133">
                  <c:v>13.283846728301061</c:v>
                </c:pt>
                <c:pt idx="134">
                  <c:v>11.992751488107317</c:v>
                </c:pt>
                <c:pt idx="135">
                  <c:v>13.764199015167399</c:v>
                </c:pt>
                <c:pt idx="136">
                  <c:v>15.568490226674745</c:v>
                </c:pt>
                <c:pt idx="137">
                  <c:v>10.962696381323637</c:v>
                </c:pt>
                <c:pt idx="138">
                  <c:v>12.840118309879195</c:v>
                </c:pt>
                <c:pt idx="139">
                  <c:v>12.696045945300646</c:v>
                </c:pt>
                <c:pt idx="140">
                  <c:v>12.394319533426156</c:v>
                </c:pt>
                <c:pt idx="141">
                  <c:v>12.613645461126156</c:v>
                </c:pt>
                <c:pt idx="142">
                  <c:v>13.460039092355178</c:v>
                </c:pt>
                <c:pt idx="143">
                  <c:v>12.2192902171772</c:v>
                </c:pt>
                <c:pt idx="144">
                  <c:v>13.174643159780061</c:v>
                </c:pt>
                <c:pt idx="145">
                  <c:v>11.85678273089759</c:v>
                </c:pt>
                <c:pt idx="146">
                  <c:v>10.885450339331573</c:v>
                </c:pt>
                <c:pt idx="147">
                  <c:v>12.20897498963577</c:v>
                </c:pt>
                <c:pt idx="148">
                  <c:v>12.584356536806711</c:v>
                </c:pt>
                <c:pt idx="149">
                  <c:v>12.484805325321446</c:v>
                </c:pt>
                <c:pt idx="150">
                  <c:v>15.69766547863286</c:v>
                </c:pt>
                <c:pt idx="151">
                  <c:v>13.602835059166805</c:v>
                </c:pt>
                <c:pt idx="152">
                  <c:v>13.281984174780993</c:v>
                </c:pt>
                <c:pt idx="153">
                  <c:v>12.067317507075115</c:v>
                </c:pt>
                <c:pt idx="154">
                  <c:v>13.11138772476421</c:v>
                </c:pt>
                <c:pt idx="155">
                  <c:v>11.63199065049332</c:v>
                </c:pt>
                <c:pt idx="156">
                  <c:v>13.71862702194084</c:v>
                </c:pt>
                <c:pt idx="157">
                  <c:v>12.87849416359893</c:v>
                </c:pt>
                <c:pt idx="158">
                  <c:v>12.368040908360927</c:v>
                </c:pt>
                <c:pt idx="159">
                  <c:v>12.101985113963414</c:v>
                </c:pt>
                <c:pt idx="160">
                  <c:v>12.125324560948123</c:v>
                </c:pt>
                <c:pt idx="161">
                  <c:v>13.279661885483495</c:v>
                </c:pt>
                <c:pt idx="162">
                  <c:v>12.21007389813478</c:v>
                </c:pt>
                <c:pt idx="163">
                  <c:v>15.720771657007104</c:v>
                </c:pt>
                <c:pt idx="164">
                  <c:v>12.146145111560463</c:v>
                </c:pt>
                <c:pt idx="165">
                  <c:v>13.343051454233603</c:v>
                </c:pt>
                <c:pt idx="166">
                  <c:v>10.981883367695586</c:v>
                </c:pt>
                <c:pt idx="167">
                  <c:v>12.705474304557503</c:v>
                </c:pt>
                <c:pt idx="168">
                  <c:v>12.968461118290495</c:v>
                </c:pt>
                <c:pt idx="169">
                  <c:v>13.185556006368666</c:v>
                </c:pt>
                <c:pt idx="170">
                  <c:v>12.734737956105352</c:v>
                </c:pt>
                <c:pt idx="171">
                  <c:v>12.914504123649081</c:v>
                </c:pt>
                <c:pt idx="172">
                  <c:v>12.155009558320749</c:v>
                </c:pt>
                <c:pt idx="173">
                  <c:v>11.779687689476313</c:v>
                </c:pt>
                <c:pt idx="174">
                  <c:v>12.921399979529703</c:v>
                </c:pt>
                <c:pt idx="175">
                  <c:v>14.145646148339633</c:v>
                </c:pt>
                <c:pt idx="176">
                  <c:v>13.607082985248574</c:v>
                </c:pt>
                <c:pt idx="177">
                  <c:v>12.636537028791221</c:v>
                </c:pt>
                <c:pt idx="178">
                  <c:v>13.895164755149052</c:v>
                </c:pt>
                <c:pt idx="179">
                  <c:v>11.773953077445235</c:v>
                </c:pt>
                <c:pt idx="180">
                  <c:v>13.112381298460791</c:v>
                </c:pt>
                <c:pt idx="181">
                  <c:v>12.4346907203507</c:v>
                </c:pt>
                <c:pt idx="182">
                  <c:v>11.267317188260488</c:v>
                </c:pt>
                <c:pt idx="183">
                  <c:v>14.44699571655026</c:v>
                </c:pt>
                <c:pt idx="184">
                  <c:v>13.054384710381896</c:v>
                </c:pt>
                <c:pt idx="185">
                  <c:v>12.429087565046826</c:v>
                </c:pt>
                <c:pt idx="186">
                  <c:v>13.688779300841919</c:v>
                </c:pt>
                <c:pt idx="187">
                  <c:v>13.160343327299515</c:v>
                </c:pt>
                <c:pt idx="188">
                  <c:v>13.51207741139555</c:v>
                </c:pt>
                <c:pt idx="189">
                  <c:v>11.12332633483183</c:v>
                </c:pt>
                <c:pt idx="190">
                  <c:v>11.089855384501906</c:v>
                </c:pt>
                <c:pt idx="191">
                  <c:v>10.80480650754326</c:v>
                </c:pt>
                <c:pt idx="192">
                  <c:v>14.219509670262893</c:v>
                </c:pt>
                <c:pt idx="193">
                  <c:v>12.931112249498463</c:v>
                </c:pt>
                <c:pt idx="194">
                  <c:v>13.09291172416774</c:v>
                </c:pt>
                <c:pt idx="195">
                  <c:v>12.628462488374732</c:v>
                </c:pt>
                <c:pt idx="196">
                  <c:v>11.982915038678208</c:v>
                </c:pt>
                <c:pt idx="197">
                  <c:v>13.299832400782106</c:v>
                </c:pt>
                <c:pt idx="198">
                  <c:v>12.873599130570527</c:v>
                </c:pt>
                <c:pt idx="199">
                  <c:v>13.553610000045381</c:v>
                </c:pt>
                <c:pt idx="200">
                  <c:v>12.174267702576294</c:v>
                </c:pt>
                <c:pt idx="201">
                  <c:v>10.22754992287347</c:v>
                </c:pt>
                <c:pt idx="202">
                  <c:v>13.15359794962915</c:v>
                </c:pt>
                <c:pt idx="203">
                  <c:v>12.236283504222607</c:v>
                </c:pt>
                <c:pt idx="204">
                  <c:v>12.710016988385121</c:v>
                </c:pt>
                <c:pt idx="205">
                  <c:v>13.00623086422107</c:v>
                </c:pt>
                <c:pt idx="206">
                  <c:v>13.108445650004747</c:v>
                </c:pt>
                <c:pt idx="207">
                  <c:v>12.433921037614992</c:v>
                </c:pt>
                <c:pt idx="208">
                  <c:v>12.819394315477908</c:v>
                </c:pt>
                <c:pt idx="209">
                  <c:v>10.921666410972424</c:v>
                </c:pt>
                <c:pt idx="210">
                  <c:v>12.461241554343628</c:v>
                </c:pt>
                <c:pt idx="211">
                  <c:v>12.27424711944456</c:v>
                </c:pt>
                <c:pt idx="212">
                  <c:v>13.826156217476822</c:v>
                </c:pt>
                <c:pt idx="213">
                  <c:v>12.870088459782995</c:v>
                </c:pt>
                <c:pt idx="214">
                  <c:v>12.734260406536347</c:v>
                </c:pt>
                <c:pt idx="215">
                  <c:v>12.771798338320783</c:v>
                </c:pt>
                <c:pt idx="216">
                  <c:v>10.171816642861337</c:v>
                </c:pt>
                <c:pt idx="217">
                  <c:v>10.044182592305836</c:v>
                </c:pt>
                <c:pt idx="218">
                  <c:v>12.742623882800272</c:v>
                </c:pt>
                <c:pt idx="219">
                  <c:v>11.745745706544522</c:v>
                </c:pt>
                <c:pt idx="220">
                  <c:v>11.773413790456408</c:v>
                </c:pt>
                <c:pt idx="221">
                  <c:v>12.485227953059717</c:v>
                </c:pt>
                <c:pt idx="222">
                  <c:v>13.169896886614726</c:v>
                </c:pt>
                <c:pt idx="223">
                  <c:v>15.739205707364441</c:v>
                </c:pt>
                <c:pt idx="224">
                  <c:v>12.546558819212375</c:v>
                </c:pt>
                <c:pt idx="225">
                  <c:v>13.77648544883127</c:v>
                </c:pt>
                <c:pt idx="226">
                  <c:v>10.229113811814612</c:v>
                </c:pt>
                <c:pt idx="227">
                  <c:v>12.659989705200195</c:v>
                </c:pt>
                <c:pt idx="228">
                  <c:v>9.8935795337432264</c:v>
                </c:pt>
                <c:pt idx="229">
                  <c:v>12.810838570089494</c:v>
                </c:pt>
                <c:pt idx="230">
                  <c:v>10.848326536524798</c:v>
                </c:pt>
                <c:pt idx="231">
                  <c:v>10.955733204741254</c:v>
                </c:pt>
                <c:pt idx="232">
                  <c:v>14.024993637485252</c:v>
                </c:pt>
                <c:pt idx="233">
                  <c:v>12.804995321690196</c:v>
                </c:pt>
                <c:pt idx="234">
                  <c:v>12.850378544901128</c:v>
                </c:pt>
                <c:pt idx="235">
                  <c:v>13.837062881190922</c:v>
                </c:pt>
                <c:pt idx="236">
                  <c:v>12.918763563231359</c:v>
                </c:pt>
                <c:pt idx="237">
                  <c:v>12.756282021625804</c:v>
                </c:pt>
                <c:pt idx="238">
                  <c:v>12.571284450846992</c:v>
                </c:pt>
                <c:pt idx="239">
                  <c:v>13.902524267153005</c:v>
                </c:pt>
                <c:pt idx="240">
                  <c:v>12.724196969015864</c:v>
                </c:pt>
                <c:pt idx="241">
                  <c:v>11.738236832361329</c:v>
                </c:pt>
                <c:pt idx="242">
                  <c:v>13.124578739880775</c:v>
                </c:pt>
                <c:pt idx="243">
                  <c:v>11.693473031281563</c:v>
                </c:pt>
                <c:pt idx="244">
                  <c:v>12.357755416673758</c:v>
                </c:pt>
                <c:pt idx="245">
                  <c:v>12.514857336658553</c:v>
                </c:pt>
                <c:pt idx="246">
                  <c:v>13.341829456961527</c:v>
                </c:pt>
                <c:pt idx="247">
                  <c:v>14.407443813720146</c:v>
                </c:pt>
                <c:pt idx="248">
                  <c:v>13.177200001822088</c:v>
                </c:pt>
                <c:pt idx="249">
                  <c:v>12.250668081827737</c:v>
                </c:pt>
                <c:pt idx="250">
                  <c:v>12.925068299201449</c:v>
                </c:pt>
                <c:pt idx="251">
                  <c:v>13.109457440593737</c:v>
                </c:pt>
                <c:pt idx="252">
                  <c:v>11.279881828437198</c:v>
                </c:pt>
                <c:pt idx="253">
                  <c:v>11.795869595675939</c:v>
                </c:pt>
                <c:pt idx="254">
                  <c:v>13.444492972657608</c:v>
                </c:pt>
                <c:pt idx="255">
                  <c:v>12.789967938479272</c:v>
                </c:pt>
                <c:pt idx="256">
                  <c:v>10.959567948011657</c:v>
                </c:pt>
                <c:pt idx="257">
                  <c:v>11.264287978107955</c:v>
                </c:pt>
                <c:pt idx="258">
                  <c:v>12.647552682026618</c:v>
                </c:pt>
                <c:pt idx="259">
                  <c:v>14.235338432397752</c:v>
                </c:pt>
                <c:pt idx="260">
                  <c:v>12.860576409310791</c:v>
                </c:pt>
                <c:pt idx="261">
                  <c:v>12.387863353441904</c:v>
                </c:pt>
                <c:pt idx="262">
                  <c:v>12.424487006369217</c:v>
                </c:pt>
                <c:pt idx="263">
                  <c:v>11.443714589093201</c:v>
                </c:pt>
                <c:pt idx="264">
                  <c:v>14.029492363289268</c:v>
                </c:pt>
                <c:pt idx="265">
                  <c:v>13.819882598442142</c:v>
                </c:pt>
                <c:pt idx="266">
                  <c:v>12.722021680125012</c:v>
                </c:pt>
                <c:pt idx="267">
                  <c:v>11.912316898152818</c:v>
                </c:pt>
                <c:pt idx="268">
                  <c:v>13.541261193159258</c:v>
                </c:pt>
                <c:pt idx="269">
                  <c:v>15.774163970027221</c:v>
                </c:pt>
                <c:pt idx="270">
                  <c:v>13.396009214913246</c:v>
                </c:pt>
                <c:pt idx="271">
                  <c:v>13.235004990698695</c:v>
                </c:pt>
                <c:pt idx="272">
                  <c:v>12.663782220131722</c:v>
                </c:pt>
                <c:pt idx="273">
                  <c:v>14.833036945738657</c:v>
                </c:pt>
                <c:pt idx="274">
                  <c:v>12.818522855254457</c:v>
                </c:pt>
                <c:pt idx="275">
                  <c:v>12.767798582069105</c:v>
                </c:pt>
                <c:pt idx="276">
                  <c:v>13.544320179087602</c:v>
                </c:pt>
                <c:pt idx="277">
                  <c:v>14.506781262295345</c:v>
                </c:pt>
                <c:pt idx="278">
                  <c:v>12.873918243369204</c:v>
                </c:pt>
                <c:pt idx="279">
                  <c:v>12.968075817306726</c:v>
                </c:pt>
                <c:pt idx="280">
                  <c:v>13.284133685993652</c:v>
                </c:pt>
                <c:pt idx="281">
                  <c:v>11.671299611332511</c:v>
                </c:pt>
                <c:pt idx="282">
                  <c:v>10.864231157788986</c:v>
                </c:pt>
                <c:pt idx="283">
                  <c:v>12.57894489443909</c:v>
                </c:pt>
                <c:pt idx="284">
                  <c:v>11.104750484620562</c:v>
                </c:pt>
                <c:pt idx="285">
                  <c:v>11.723171511474357</c:v>
                </c:pt>
                <c:pt idx="286">
                  <c:v>10.27000361039293</c:v>
                </c:pt>
                <c:pt idx="287">
                  <c:v>15.042883651244502</c:v>
                </c:pt>
                <c:pt idx="288">
                  <c:v>12.504160878638602</c:v>
                </c:pt>
                <c:pt idx="289">
                  <c:v>13.177577070122371</c:v>
                </c:pt>
                <c:pt idx="290">
                  <c:v>11.241070082712657</c:v>
                </c:pt>
                <c:pt idx="291">
                  <c:v>13.643020058519028</c:v>
                </c:pt>
                <c:pt idx="292">
                  <c:v>12.754121596365087</c:v>
                </c:pt>
                <c:pt idx="293">
                  <c:v>12.943560671993151</c:v>
                </c:pt>
                <c:pt idx="294">
                  <c:v>13.096127860237898</c:v>
                </c:pt>
                <c:pt idx="295">
                  <c:v>12.352000939722004</c:v>
                </c:pt>
                <c:pt idx="296">
                  <c:v>13.108876227189032</c:v>
                </c:pt>
                <c:pt idx="297">
                  <c:v>13.279661885483495</c:v>
                </c:pt>
                <c:pt idx="298">
                  <c:v>11.929713479741396</c:v>
                </c:pt>
                <c:pt idx="299">
                  <c:v>12.964638102784296</c:v>
                </c:pt>
                <c:pt idx="300">
                  <c:v>12.563781648141859</c:v>
                </c:pt>
                <c:pt idx="301">
                  <c:v>11.661631679229117</c:v>
                </c:pt>
                <c:pt idx="302">
                  <c:v>12.659958070311525</c:v>
                </c:pt>
                <c:pt idx="303">
                  <c:v>12.91122067401122</c:v>
                </c:pt>
                <c:pt idx="304">
                  <c:v>13.864227234483911</c:v>
                </c:pt>
                <c:pt idx="305">
                  <c:v>13.621101555912309</c:v>
                </c:pt>
                <c:pt idx="306">
                  <c:v>11.923719920791605</c:v>
                </c:pt>
                <c:pt idx="307">
                  <c:v>10.320497480517899</c:v>
                </c:pt>
                <c:pt idx="308">
                  <c:v>11.751596491919498</c:v>
                </c:pt>
                <c:pt idx="309">
                  <c:v>12.257667196510564</c:v>
                </c:pt>
                <c:pt idx="310">
                  <c:v>16.300385643429667</c:v>
                </c:pt>
                <c:pt idx="311">
                  <c:v>11.483921932758275</c:v>
                </c:pt>
                <c:pt idx="312">
                  <c:v>14.024469489905545</c:v>
                </c:pt>
                <c:pt idx="313">
                  <c:v>12.789385151531068</c:v>
                </c:pt>
                <c:pt idx="314">
                  <c:v>13.242047873476183</c:v>
                </c:pt>
                <c:pt idx="315">
                  <c:v>14.18328906436285</c:v>
                </c:pt>
                <c:pt idx="316">
                  <c:v>12.512501675610618</c:v>
                </c:pt>
                <c:pt idx="317">
                  <c:v>12.922940406178183</c:v>
                </c:pt>
                <c:pt idx="318">
                  <c:v>13.066630686136349</c:v>
                </c:pt>
                <c:pt idx="319">
                  <c:v>12.570547168361719</c:v>
                </c:pt>
              </c:numCache>
            </c:numRef>
          </c:xVal>
          <c:yVal>
            <c:numRef>
              <c:f>MLE!$O$2:$O$1048576</c:f>
              <c:numCache>
                <c:formatCode>0.00</c:formatCode>
                <c:ptCount val="1048575"/>
                <c:pt idx="0">
                  <c:v>1.5027426355050242</c:v>
                </c:pt>
                <c:pt idx="1">
                  <c:v>0.54788266359224558</c:v>
                </c:pt>
                <c:pt idx="2">
                  <c:v>-9.4003936289652756E-3</c:v>
                </c:pt>
                <c:pt idx="3">
                  <c:v>0.35115011323803991</c:v>
                </c:pt>
                <c:pt idx="4">
                  <c:v>1.9449412792662422</c:v>
                </c:pt>
                <c:pt idx="5">
                  <c:v>0.2929509017288936</c:v>
                </c:pt>
                <c:pt idx="6">
                  <c:v>-0.27967240448412056</c:v>
                </c:pt>
                <c:pt idx="7">
                  <c:v>0.17084128663008613</c:v>
                </c:pt>
                <c:pt idx="8">
                  <c:v>0.15548568465957224</c:v>
                </c:pt>
                <c:pt idx="9">
                  <c:v>-0.75635150768719761</c:v>
                </c:pt>
                <c:pt idx="10">
                  <c:v>-0.92606244029069629</c:v>
                </c:pt>
                <c:pt idx="11">
                  <c:v>-0.31386598294309742</c:v>
                </c:pt>
                <c:pt idx="12">
                  <c:v>-0.32147018263226457</c:v>
                </c:pt>
                <c:pt idx="13">
                  <c:v>0.44257388327511116</c:v>
                </c:pt>
                <c:pt idx="14">
                  <c:v>-0.17916702288669839</c:v>
                </c:pt>
                <c:pt idx="15">
                  <c:v>-6.0934619581081151E-2</c:v>
                </c:pt>
                <c:pt idx="16">
                  <c:v>0.30281717290284504</c:v>
                </c:pt>
                <c:pt idx="17">
                  <c:v>-3.3224119185469192E-2</c:v>
                </c:pt>
                <c:pt idx="18">
                  <c:v>1.1870522629759961E-2</c:v>
                </c:pt>
                <c:pt idx="19">
                  <c:v>-0.46426608020020943</c:v>
                </c:pt>
                <c:pt idx="20">
                  <c:v>5.1190325430551908E-2</c:v>
                </c:pt>
                <c:pt idx="21">
                  <c:v>-9.7656479261498674E-2</c:v>
                </c:pt>
                <c:pt idx="22">
                  <c:v>1.1505599572662835</c:v>
                </c:pt>
                <c:pt idx="23">
                  <c:v>-0.10191644489130169</c:v>
                </c:pt>
                <c:pt idx="24">
                  <c:v>-9.4045740265602973E-2</c:v>
                </c:pt>
                <c:pt idx="25">
                  <c:v>-0.91158650121005458</c:v>
                </c:pt>
                <c:pt idx="26">
                  <c:v>0.60712700262209474</c:v>
                </c:pt>
                <c:pt idx="27">
                  <c:v>-0.36822416771869193</c:v>
                </c:pt>
                <c:pt idx="28">
                  <c:v>0.59148693415590436</c:v>
                </c:pt>
                <c:pt idx="29">
                  <c:v>-0.24338806140509384</c:v>
                </c:pt>
                <c:pt idx="30">
                  <c:v>-0.11644369236948293</c:v>
                </c:pt>
                <c:pt idx="31">
                  <c:v>-0.99963459895890416</c:v>
                </c:pt>
                <c:pt idx="32">
                  <c:v>-0.43805655164198321</c:v>
                </c:pt>
                <c:pt idx="33">
                  <c:v>-9.891700390961411E-2</c:v>
                </c:pt>
                <c:pt idx="34">
                  <c:v>0.21029560853420293</c:v>
                </c:pt>
                <c:pt idx="35">
                  <c:v>1.1319263713986025</c:v>
                </c:pt>
                <c:pt idx="36">
                  <c:v>-0.19762050843979928</c:v>
                </c:pt>
                <c:pt idx="37">
                  <c:v>-0.13247084826643807</c:v>
                </c:pt>
                <c:pt idx="38">
                  <c:v>-0.16024860992901324</c:v>
                </c:pt>
                <c:pt idx="39">
                  <c:v>-1.5587936547483174</c:v>
                </c:pt>
                <c:pt idx="40">
                  <c:v>-0.16928341686195303</c:v>
                </c:pt>
                <c:pt idx="41">
                  <c:v>-7.0939927578329787E-2</c:v>
                </c:pt>
                <c:pt idx="42">
                  <c:v>0.33496096879773951</c:v>
                </c:pt>
                <c:pt idx="43">
                  <c:v>-0.72344533613559392</c:v>
                </c:pt>
                <c:pt idx="44">
                  <c:v>-0.5725537239195031</c:v>
                </c:pt>
                <c:pt idx="45">
                  <c:v>0.80106761158982742</c:v>
                </c:pt>
                <c:pt idx="46">
                  <c:v>-0.15887889936041155</c:v>
                </c:pt>
                <c:pt idx="47">
                  <c:v>0.21149723487727456</c:v>
                </c:pt>
                <c:pt idx="48">
                  <c:v>-0.23812094488891766</c:v>
                </c:pt>
                <c:pt idx="49">
                  <c:v>-0.2144537882191262</c:v>
                </c:pt>
                <c:pt idx="50">
                  <c:v>-0.20265338326785987</c:v>
                </c:pt>
                <c:pt idx="51">
                  <c:v>-0.12639298962457168</c:v>
                </c:pt>
                <c:pt idx="52">
                  <c:v>-0.1975188775347867</c:v>
                </c:pt>
                <c:pt idx="53">
                  <c:v>4.687591584049855E-2</c:v>
                </c:pt>
                <c:pt idx="54">
                  <c:v>-0.66504581989893019</c:v>
                </c:pt>
                <c:pt idx="55">
                  <c:v>-2.9281457849858583E-2</c:v>
                </c:pt>
                <c:pt idx="56">
                  <c:v>8.2154785153203846E-2</c:v>
                </c:pt>
                <c:pt idx="57">
                  <c:v>-0.13996411111414986</c:v>
                </c:pt>
                <c:pt idx="58">
                  <c:v>-0.34163494378721637</c:v>
                </c:pt>
                <c:pt idx="59">
                  <c:v>0.44859741953035481</c:v>
                </c:pt>
                <c:pt idx="60">
                  <c:v>-0.20399144269603475</c:v>
                </c:pt>
                <c:pt idx="61">
                  <c:v>1.3191894409972704E-2</c:v>
                </c:pt>
                <c:pt idx="62">
                  <c:v>-0.55619487888092856</c:v>
                </c:pt>
                <c:pt idx="63">
                  <c:v>-0.31408297884324377</c:v>
                </c:pt>
                <c:pt idx="64">
                  <c:v>0.10240382681494964</c:v>
                </c:pt>
                <c:pt idx="65">
                  <c:v>0.16238903370040525</c:v>
                </c:pt>
                <c:pt idx="66">
                  <c:v>-0.29097507729900407</c:v>
                </c:pt>
                <c:pt idx="67">
                  <c:v>-0.29837104837408646</c:v>
                </c:pt>
                <c:pt idx="68">
                  <c:v>-0.18887324767491265</c:v>
                </c:pt>
                <c:pt idx="69">
                  <c:v>-0.34020483199305929</c:v>
                </c:pt>
                <c:pt idx="70">
                  <c:v>-0.12763629474476446</c:v>
                </c:pt>
                <c:pt idx="71">
                  <c:v>1.0083606386731532</c:v>
                </c:pt>
                <c:pt idx="72">
                  <c:v>4.1901464167596103E-2</c:v>
                </c:pt>
                <c:pt idx="73">
                  <c:v>-3.5198455949338125E-2</c:v>
                </c:pt>
                <c:pt idx="74">
                  <c:v>-0.45201878140987084</c:v>
                </c:pt>
                <c:pt idx="75">
                  <c:v>-0.14748300468942332</c:v>
                </c:pt>
                <c:pt idx="76">
                  <c:v>0.49651136222100867</c:v>
                </c:pt>
                <c:pt idx="77">
                  <c:v>-0.16827793235401245</c:v>
                </c:pt>
                <c:pt idx="78">
                  <c:v>0.25598269155713638</c:v>
                </c:pt>
                <c:pt idx="79">
                  <c:v>1.4905068500187468E-2</c:v>
                </c:pt>
                <c:pt idx="80">
                  <c:v>2.5899122959616605E-2</c:v>
                </c:pt>
                <c:pt idx="81">
                  <c:v>-0.51776544564402371</c:v>
                </c:pt>
                <c:pt idx="82">
                  <c:v>-0.28676278832915436</c:v>
                </c:pt>
                <c:pt idx="83">
                  <c:v>-5.5024675135530998E-3</c:v>
                </c:pt>
                <c:pt idx="84">
                  <c:v>-0.28431612543252704</c:v>
                </c:pt>
                <c:pt idx="85">
                  <c:v>-0.41488709970234794</c:v>
                </c:pt>
                <c:pt idx="86">
                  <c:v>0.65541305085876012</c:v>
                </c:pt>
                <c:pt idx="87">
                  <c:v>0.11931516293680389</c:v>
                </c:pt>
                <c:pt idx="88">
                  <c:v>-0.25569687174928823</c:v>
                </c:pt>
                <c:pt idx="89">
                  <c:v>-0.10239472791729298</c:v>
                </c:pt>
                <c:pt idx="90">
                  <c:v>0.46075552780722973</c:v>
                </c:pt>
                <c:pt idx="91">
                  <c:v>-0.65852355574255661</c:v>
                </c:pt>
                <c:pt idx="92">
                  <c:v>0.14357186591731441</c:v>
                </c:pt>
                <c:pt idx="93">
                  <c:v>-4.3196807956212169E-2</c:v>
                </c:pt>
                <c:pt idx="94">
                  <c:v>0.14801239569672475</c:v>
                </c:pt>
                <c:pt idx="95">
                  <c:v>-0.73930986992906256</c:v>
                </c:pt>
                <c:pt idx="96">
                  <c:v>8.4631244604711497E-3</c:v>
                </c:pt>
                <c:pt idx="97">
                  <c:v>-0.11201025654408348</c:v>
                </c:pt>
                <c:pt idx="98">
                  <c:v>0.60039743481891428</c:v>
                </c:pt>
                <c:pt idx="99">
                  <c:v>-0.8051408503535491</c:v>
                </c:pt>
                <c:pt idx="100">
                  <c:v>-0.31196875334054752</c:v>
                </c:pt>
                <c:pt idx="101">
                  <c:v>0.6497548837637499</c:v>
                </c:pt>
                <c:pt idx="102">
                  <c:v>-0.45124937538779619</c:v>
                </c:pt>
                <c:pt idx="103">
                  <c:v>-0.1543412679144307</c:v>
                </c:pt>
                <c:pt idx="104">
                  <c:v>-8.4185547427242824E-2</c:v>
                </c:pt>
                <c:pt idx="105">
                  <c:v>-2.9613999005063008E-2</c:v>
                </c:pt>
                <c:pt idx="106">
                  <c:v>1.8835385071520072</c:v>
                </c:pt>
                <c:pt idx="107">
                  <c:v>-0.19784301380091662</c:v>
                </c:pt>
                <c:pt idx="108">
                  <c:v>0.34772801602418824</c:v>
                </c:pt>
                <c:pt idx="109">
                  <c:v>5.6715096286467315E-2</c:v>
                </c:pt>
                <c:pt idx="110">
                  <c:v>-0.87542490458208277</c:v>
                </c:pt>
                <c:pt idx="111">
                  <c:v>0.66327555274347638</c:v>
                </c:pt>
                <c:pt idx="112">
                  <c:v>0.13977188838430443</c:v>
                </c:pt>
                <c:pt idx="113">
                  <c:v>0.37840585161895568</c:v>
                </c:pt>
                <c:pt idx="114">
                  <c:v>0.73461239777375553</c:v>
                </c:pt>
                <c:pt idx="115">
                  <c:v>-0.59375220541412688</c:v>
                </c:pt>
                <c:pt idx="116">
                  <c:v>0.74706407842111844</c:v>
                </c:pt>
                <c:pt idx="117">
                  <c:v>-0.12953243840115647</c:v>
                </c:pt>
                <c:pt idx="118">
                  <c:v>-0.1401237664228443</c:v>
                </c:pt>
                <c:pt idx="119">
                  <c:v>-3.7513439989341535E-2</c:v>
                </c:pt>
                <c:pt idx="120">
                  <c:v>-0.22939953500858579</c:v>
                </c:pt>
                <c:pt idx="121">
                  <c:v>3.5711945084818453E-2</c:v>
                </c:pt>
                <c:pt idx="122">
                  <c:v>0.10449315812067717</c:v>
                </c:pt>
                <c:pt idx="123">
                  <c:v>-0.59234417756416669</c:v>
                </c:pt>
                <c:pt idx="124">
                  <c:v>-4.0038321834957813E-2</c:v>
                </c:pt>
                <c:pt idx="125">
                  <c:v>0.87566417172207878</c:v>
                </c:pt>
                <c:pt idx="126">
                  <c:v>0.16458977972379785</c:v>
                </c:pt>
                <c:pt idx="127">
                  <c:v>0.39726470827613447</c:v>
                </c:pt>
                <c:pt idx="128">
                  <c:v>-0.21379543222805353</c:v>
                </c:pt>
                <c:pt idx="129">
                  <c:v>-0.40917699106471339</c:v>
                </c:pt>
                <c:pt idx="130">
                  <c:v>-0.42797916136176362</c:v>
                </c:pt>
                <c:pt idx="131">
                  <c:v>-0.34985295674583305</c:v>
                </c:pt>
                <c:pt idx="132">
                  <c:v>0.72000489261017719</c:v>
                </c:pt>
                <c:pt idx="133">
                  <c:v>0.68716079474611469</c:v>
                </c:pt>
                <c:pt idx="134">
                  <c:v>-0.4648228803089971</c:v>
                </c:pt>
                <c:pt idx="135">
                  <c:v>0.45368066413194263</c:v>
                </c:pt>
                <c:pt idx="136">
                  <c:v>-2.4387789501068013E-2</c:v>
                </c:pt>
                <c:pt idx="137">
                  <c:v>0.16206931099219268</c:v>
                </c:pt>
                <c:pt idx="138">
                  <c:v>-0.19413389163428363</c:v>
                </c:pt>
                <c:pt idx="139">
                  <c:v>1.0861888628698413</c:v>
                </c:pt>
                <c:pt idx="140">
                  <c:v>0.18086956568386903</c:v>
                </c:pt>
                <c:pt idx="141">
                  <c:v>-0.54829330925236341</c:v>
                </c:pt>
                <c:pt idx="142">
                  <c:v>-0.46713022618400224</c:v>
                </c:pt>
                <c:pt idx="143">
                  <c:v>6.7719521481787837E-2</c:v>
                </c:pt>
                <c:pt idx="144">
                  <c:v>2.1069885477905004E-2</c:v>
                </c:pt>
                <c:pt idx="145">
                  <c:v>0.35688430544476013</c:v>
                </c:pt>
                <c:pt idx="146">
                  <c:v>-0.35635735143794989</c:v>
                </c:pt>
                <c:pt idx="147">
                  <c:v>1.0534928999742075</c:v>
                </c:pt>
                <c:pt idx="148">
                  <c:v>-9.1674376966857096E-3</c:v>
                </c:pt>
                <c:pt idx="149">
                  <c:v>-5.2687401028119751E-2</c:v>
                </c:pt>
                <c:pt idx="150">
                  <c:v>0.22283013204666879</c:v>
                </c:pt>
                <c:pt idx="151">
                  <c:v>-0.47429535408139145</c:v>
                </c:pt>
                <c:pt idx="152">
                  <c:v>0.68902334826618272</c:v>
                </c:pt>
                <c:pt idx="153">
                  <c:v>-7.6959471529342238E-2</c:v>
                </c:pt>
                <c:pt idx="154">
                  <c:v>-0.97160295425249643</c:v>
                </c:pt>
                <c:pt idx="155">
                  <c:v>-2.5442781864738251E-2</c:v>
                </c:pt>
                <c:pt idx="156">
                  <c:v>0.74089777055677786</c:v>
                </c:pt>
                <c:pt idx="157">
                  <c:v>-0.37459081981369557</c:v>
                </c:pt>
                <c:pt idx="158">
                  <c:v>0.62486795781024895</c:v>
                </c:pt>
                <c:pt idx="159">
                  <c:v>-0.34009554857027702</c:v>
                </c:pt>
                <c:pt idx="160">
                  <c:v>0.37857878283711166</c:v>
                </c:pt>
                <c:pt idx="161">
                  <c:v>-0.77575854169826108</c:v>
                </c:pt>
                <c:pt idx="162">
                  <c:v>-0.29528299352649867</c:v>
                </c:pt>
                <c:pt idx="163">
                  <c:v>0.14664344203316482</c:v>
                </c:pt>
                <c:pt idx="164">
                  <c:v>-0.30750625888735073</c:v>
                </c:pt>
                <c:pt idx="165">
                  <c:v>-1.0560417155746151</c:v>
                </c:pt>
                <c:pt idx="166">
                  <c:v>-0.19270562221633192</c:v>
                </c:pt>
                <c:pt idx="167">
                  <c:v>-0.13028520544747835</c:v>
                </c:pt>
                <c:pt idx="168">
                  <c:v>-0.25216286331321669</c:v>
                </c:pt>
                <c:pt idx="169">
                  <c:v>-0.33004001454574272</c:v>
                </c:pt>
                <c:pt idx="170">
                  <c:v>-0.59495318559363852</c:v>
                </c:pt>
                <c:pt idx="171">
                  <c:v>-0.55468079695467054</c:v>
                </c:pt>
                <c:pt idx="172">
                  <c:v>-0.24021865371246776</c:v>
                </c:pt>
                <c:pt idx="173">
                  <c:v>-0.73767864019032992</c:v>
                </c:pt>
                <c:pt idx="174">
                  <c:v>-0.34621088041967774</c:v>
                </c:pt>
                <c:pt idx="175">
                  <c:v>0.43283171809320997</c:v>
                </c:pt>
                <c:pt idx="176">
                  <c:v>0.42614932495426849</c:v>
                </c:pt>
                <c:pt idx="177">
                  <c:v>0.75821258245354883</c:v>
                </c:pt>
                <c:pt idx="178">
                  <c:v>1.0330919384194921</c:v>
                </c:pt>
                <c:pt idx="179">
                  <c:v>-0.32529471427036682</c:v>
                </c:pt>
                <c:pt idx="180">
                  <c:v>-0.18794477229092799</c:v>
                </c:pt>
                <c:pt idx="181">
                  <c:v>-0.14768098169171218</c:v>
                </c:pt>
                <c:pt idx="182">
                  <c:v>0.26061141953783107</c:v>
                </c:pt>
                <c:pt idx="183">
                  <c:v>1.2598139628699627</c:v>
                </c:pt>
                <c:pt idx="184">
                  <c:v>0.20808317922808151</c:v>
                </c:pt>
                <c:pt idx="185">
                  <c:v>-6.9264238352415575E-2</c:v>
                </c:pt>
                <c:pt idx="186">
                  <c:v>-0.6278385497364134</c:v>
                </c:pt>
                <c:pt idx="187">
                  <c:v>0.93477264133023397</c:v>
                </c:pt>
                <c:pt idx="188">
                  <c:v>7.8123358758311667E-2</c:v>
                </c:pt>
                <c:pt idx="189">
                  <c:v>1.4518627642781947</c:v>
                </c:pt>
                <c:pt idx="190">
                  <c:v>3.491030781392368E-2</c:v>
                </c:pt>
                <c:pt idx="191">
                  <c:v>-1.5628762064006096E-2</c:v>
                </c:pt>
                <c:pt idx="192">
                  <c:v>0.11982739754214045</c:v>
                </c:pt>
                <c:pt idx="193">
                  <c:v>-0.64410251083947578</c:v>
                </c:pt>
                <c:pt idx="194">
                  <c:v>3.5627980917674051E-2</c:v>
                </c:pt>
                <c:pt idx="195">
                  <c:v>-0.48867771786301795</c:v>
                </c:pt>
                <c:pt idx="196">
                  <c:v>8.2437113195584999E-2</c:v>
                </c:pt>
                <c:pt idx="197">
                  <c:v>-3.73645111721288E-2</c:v>
                </c:pt>
                <c:pt idx="198">
                  <c:v>-0.65993209422817678</c:v>
                </c:pt>
                <c:pt idx="199">
                  <c:v>-0.22479883564447789</c:v>
                </c:pt>
                <c:pt idx="200">
                  <c:v>-0.48973740174125169</c:v>
                </c:pt>
                <c:pt idx="201">
                  <c:v>0.30154306502015338</c:v>
                </c:pt>
                <c:pt idx="202">
                  <c:v>0.50098590865705184</c:v>
                </c:pt>
                <c:pt idx="203">
                  <c:v>-0.70835489642428762</c:v>
                </c:pt>
                <c:pt idx="204">
                  <c:v>-0.42300724972613324</c:v>
                </c:pt>
                <c:pt idx="205">
                  <c:v>-0.64640753752665958</c:v>
                </c:pt>
                <c:pt idx="206">
                  <c:v>-0.32230634993969254</c:v>
                </c:pt>
                <c:pt idx="207">
                  <c:v>-0.14691129895600419</c:v>
                </c:pt>
                <c:pt idx="208">
                  <c:v>-0.75404216360411525</c:v>
                </c:pt>
                <c:pt idx="209">
                  <c:v>-0.30503785962644869</c:v>
                </c:pt>
                <c:pt idx="210">
                  <c:v>0.46319497182623515</c:v>
                </c:pt>
                <c:pt idx="211">
                  <c:v>0.3009419796654651</c:v>
                </c:pt>
                <c:pt idx="212">
                  <c:v>-4.3921409306333814E-2</c:v>
                </c:pt>
                <c:pt idx="213">
                  <c:v>0.39237942982698293</c:v>
                </c:pt>
                <c:pt idx="214">
                  <c:v>-0.37443707984193608</c:v>
                </c:pt>
                <c:pt idx="215">
                  <c:v>1.4340961744270686E-2</c:v>
                </c:pt>
                <c:pt idx="216">
                  <c:v>0.44481190848463825</c:v>
                </c:pt>
                <c:pt idx="217">
                  <c:v>-0.24884065301981728</c:v>
                </c:pt>
                <c:pt idx="218">
                  <c:v>-0.23872053901503776</c:v>
                </c:pt>
                <c:pt idx="219">
                  <c:v>-0.21781709874620248</c:v>
                </c:pt>
                <c:pt idx="220">
                  <c:v>0.7304895533288267</c:v>
                </c:pt>
                <c:pt idx="221">
                  <c:v>-0.27156091671736604</c:v>
                </c:pt>
                <c:pt idx="222">
                  <c:v>-0.45359863163744762</c:v>
                </c:pt>
                <c:pt idx="223">
                  <c:v>0.44339624416017642</c:v>
                </c:pt>
                <c:pt idx="224">
                  <c:v>-4.2655475427141099E-2</c:v>
                </c:pt>
                <c:pt idx="225">
                  <c:v>-0.12190159054506822</c:v>
                </c:pt>
                <c:pt idx="226">
                  <c:v>0.29997917607901137</c:v>
                </c:pt>
                <c:pt idx="227">
                  <c:v>5.6308549777083883E-2</c:v>
                </c:pt>
                <c:pt idx="228">
                  <c:v>-9.8237594457208033E-2</c:v>
                </c:pt>
                <c:pt idx="229">
                  <c:v>0.31770113499591979</c:v>
                </c:pt>
                <c:pt idx="230">
                  <c:v>1.5114967901696126</c:v>
                </c:pt>
                <c:pt idx="231">
                  <c:v>-0.42664021684763043</c:v>
                </c:pt>
                <c:pt idx="232">
                  <c:v>0.13166983508726204</c:v>
                </c:pt>
                <c:pt idx="233">
                  <c:v>-1.8856021625142105E-2</c:v>
                </c:pt>
                <c:pt idx="234">
                  <c:v>-0.56336880624214025</c:v>
                </c:pt>
                <c:pt idx="235">
                  <c:v>-0.77612213008541708</c:v>
                </c:pt>
                <c:pt idx="236">
                  <c:v>-0.1326242631663046</c:v>
                </c:pt>
                <c:pt idx="237">
                  <c:v>-0.18109292251577891</c:v>
                </c:pt>
                <c:pt idx="238">
                  <c:v>-0.35761741450464157</c:v>
                </c:pt>
                <c:pt idx="239">
                  <c:v>1.9115847422186185</c:v>
                </c:pt>
                <c:pt idx="240">
                  <c:v>-0.14900786990583903</c:v>
                </c:pt>
                <c:pt idx="241">
                  <c:v>-5.3706531526286128E-2</c:v>
                </c:pt>
                <c:pt idx="242">
                  <c:v>0.33571105398034184</c:v>
                </c:pt>
                <c:pt idx="243">
                  <c:v>6.8416534111573668E-2</c:v>
                </c:pt>
                <c:pt idx="244">
                  <c:v>0.14614792711147651</c:v>
                </c:pt>
                <c:pt idx="245">
                  <c:v>-0.3011903003162022</c:v>
                </c:pt>
                <c:pt idx="246">
                  <c:v>-0.48631346513860407</c:v>
                </c:pt>
                <c:pt idx="247">
                  <c:v>-0.12867448084085176</c:v>
                </c:pt>
                <c:pt idx="248">
                  <c:v>-0.18429113565091271</c:v>
                </c:pt>
                <c:pt idx="249">
                  <c:v>-0.18531592995394419</c:v>
                </c:pt>
                <c:pt idx="250">
                  <c:v>-0.56524497250703831</c:v>
                </c:pt>
                <c:pt idx="251">
                  <c:v>-0.32331814052868246</c:v>
                </c:pt>
                <c:pt idx="252">
                  <c:v>1.3661025898077135</c:v>
                </c:pt>
                <c:pt idx="253">
                  <c:v>1.1970392704952371</c:v>
                </c:pt>
                <c:pt idx="254">
                  <c:v>8.0945131856037023E-2</c:v>
                </c:pt>
                <c:pt idx="255">
                  <c:v>-0.1439835202343609</c:v>
                </c:pt>
                <c:pt idx="256">
                  <c:v>-0.17039020253240267</c:v>
                </c:pt>
                <c:pt idx="257">
                  <c:v>0.49760158728518178</c:v>
                </c:pt>
                <c:pt idx="258">
                  <c:v>-0.14364933824138326</c:v>
                </c:pt>
                <c:pt idx="259">
                  <c:v>0.69291826117079225</c:v>
                </c:pt>
                <c:pt idx="260">
                  <c:v>0.13233245686038408</c:v>
                </c:pt>
                <c:pt idx="261">
                  <c:v>4.4254570851421704E-2</c:v>
                </c:pt>
                <c:pt idx="262">
                  <c:v>1.9148500614358159</c:v>
                </c:pt>
                <c:pt idx="263">
                  <c:v>-0.15560891057670645</c:v>
                </c:pt>
                <c:pt idx="264">
                  <c:v>1.8379227357510004</c:v>
                </c:pt>
                <c:pt idx="265">
                  <c:v>-3.7647790271654102E-2</c:v>
                </c:pt>
                <c:pt idx="266">
                  <c:v>-7.603726188010107E-2</c:v>
                </c:pt>
                <c:pt idx="267">
                  <c:v>0.22746787235889521</c:v>
                </c:pt>
                <c:pt idx="268">
                  <c:v>-0.27879330354928022</c:v>
                </c:pt>
                <c:pt idx="269">
                  <c:v>-6.7354290606997935E-2</c:v>
                </c:pt>
                <c:pt idx="270">
                  <c:v>-0.13354132530326801</c:v>
                </c:pt>
                <c:pt idx="271">
                  <c:v>-0.73110164691346036</c:v>
                </c:pt>
                <c:pt idx="272">
                  <c:v>-0.23166429583839587</c:v>
                </c:pt>
                <c:pt idx="273">
                  <c:v>0.87377273368156594</c:v>
                </c:pt>
                <c:pt idx="274">
                  <c:v>1.1524846677927183</c:v>
                </c:pt>
                <c:pt idx="275">
                  <c:v>0.88678527621709691</c:v>
                </c:pt>
                <c:pt idx="276">
                  <c:v>-0.68880418726467951</c:v>
                </c:pt>
                <c:pt idx="277">
                  <c:v>-0.59834475029346557</c:v>
                </c:pt>
                <c:pt idx="278">
                  <c:v>0.58637155049191314</c:v>
                </c:pt>
                <c:pt idx="279">
                  <c:v>2.4833048864449481E-2</c:v>
                </c:pt>
                <c:pt idx="280">
                  <c:v>-0.70894458688362683</c:v>
                </c:pt>
                <c:pt idx="281">
                  <c:v>-0.22264124815764319</c:v>
                </c:pt>
                <c:pt idx="282">
                  <c:v>-0.33513816989536238</c:v>
                </c:pt>
                <c:pt idx="283">
                  <c:v>0.20719440562596425</c:v>
                </c:pt>
                <c:pt idx="284">
                  <c:v>2.0015207695267989E-2</c:v>
                </c:pt>
                <c:pt idx="285">
                  <c:v>0.19161939313392473</c:v>
                </c:pt>
                <c:pt idx="286">
                  <c:v>-8.8359741939925129E-3</c:v>
                </c:pt>
                <c:pt idx="287">
                  <c:v>0.33633421537162889</c:v>
                </c:pt>
                <c:pt idx="288">
                  <c:v>-2.5753485336821313E-4</c:v>
                </c:pt>
                <c:pt idx="289">
                  <c:v>-0.116636319016866</c:v>
                </c:pt>
                <c:pt idx="290">
                  <c:v>-0.28256549998004488</c:v>
                </c:pt>
                <c:pt idx="291">
                  <c:v>-0.51448035343361376</c:v>
                </c:pt>
                <c:pt idx="292">
                  <c:v>-0.76376356081931362</c:v>
                </c:pt>
                <c:pt idx="293">
                  <c:v>-0.72989363565080012</c:v>
                </c:pt>
                <c:pt idx="294">
                  <c:v>-0.73630453354348724</c:v>
                </c:pt>
                <c:pt idx="295">
                  <c:v>-0.43721003511372203</c:v>
                </c:pt>
                <c:pt idx="296">
                  <c:v>-4.7935476083527107E-2</c:v>
                </c:pt>
                <c:pt idx="297">
                  <c:v>-0.4935225854184413</c:v>
                </c:pt>
                <c:pt idx="298">
                  <c:v>-0.24518317890635366</c:v>
                </c:pt>
                <c:pt idx="299">
                  <c:v>0.16390160230111839</c:v>
                </c:pt>
                <c:pt idx="300">
                  <c:v>0.76502951625904458</c:v>
                </c:pt>
                <c:pt idx="301">
                  <c:v>-0.2129733160542493</c:v>
                </c:pt>
                <c:pt idx="302">
                  <c:v>-0.66960003476575203</c:v>
                </c:pt>
                <c:pt idx="303">
                  <c:v>-0.19492241903394181</c:v>
                </c:pt>
                <c:pt idx="304">
                  <c:v>-0.73568752939849702</c:v>
                </c:pt>
                <c:pt idx="305">
                  <c:v>1.075128202036586</c:v>
                </c:pt>
                <c:pt idx="306">
                  <c:v>-0.23918961995656218</c:v>
                </c:pt>
                <c:pt idx="307">
                  <c:v>3.0889216040396406E-2</c:v>
                </c:pt>
                <c:pt idx="308">
                  <c:v>-0.38287403164605927</c:v>
                </c:pt>
                <c:pt idx="309">
                  <c:v>-0.1923150446367714</c:v>
                </c:pt>
                <c:pt idx="310">
                  <c:v>0.18980340426320552</c:v>
                </c:pt>
                <c:pt idx="311">
                  <c:v>0.80308780590071294</c:v>
                </c:pt>
                <c:pt idx="312">
                  <c:v>0.96109158978094555</c:v>
                </c:pt>
                <c:pt idx="313">
                  <c:v>0.27155559957443742</c:v>
                </c:pt>
                <c:pt idx="314">
                  <c:v>-0.66685877436615826</c:v>
                </c:pt>
                <c:pt idx="315">
                  <c:v>0.33586446959558636</c:v>
                </c:pt>
                <c:pt idx="316">
                  <c:v>-8.5983318253841645E-3</c:v>
                </c:pt>
                <c:pt idx="317">
                  <c:v>0.20559929890723083</c:v>
                </c:pt>
                <c:pt idx="318">
                  <c:v>-0.42064626789143844</c:v>
                </c:pt>
                <c:pt idx="319">
                  <c:v>0.1457510866155598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915520"/>
        <c:axId val="317917440"/>
      </c:scatterChart>
      <c:valAx>
        <c:axId val="31791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size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7917440"/>
        <c:crosses val="autoZero"/>
        <c:crossBetween val="midCat"/>
      </c:valAx>
      <c:valAx>
        <c:axId val="317917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 of fit to transformed size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7915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MLE!$AE$2:$AE$17</c:f>
              <c:strCache>
                <c:ptCount val="16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More</c:v>
                </c:pt>
              </c:strCache>
            </c:strRef>
          </c:cat>
          <c:val>
            <c:numRef>
              <c:f>MLE!$AF$2:$AF$17</c:f>
              <c:numCache>
                <c:formatCode>General</c:formatCode>
                <c:ptCount val="16"/>
                <c:pt idx="0">
                  <c:v>0</c:v>
                </c:pt>
                <c:pt idx="1">
                  <c:v>7</c:v>
                </c:pt>
                <c:pt idx="2">
                  <c:v>45</c:v>
                </c:pt>
                <c:pt idx="3">
                  <c:v>60</c:v>
                </c:pt>
                <c:pt idx="4">
                  <c:v>93</c:v>
                </c:pt>
                <c:pt idx="5">
                  <c:v>68</c:v>
                </c:pt>
                <c:pt idx="6">
                  <c:v>23</c:v>
                </c:pt>
                <c:pt idx="7">
                  <c:v>10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937536"/>
        <c:axId val="317939712"/>
      </c:barChart>
      <c:catAx>
        <c:axId val="31793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17939712"/>
        <c:crosses val="autoZero"/>
        <c:auto val="1"/>
        <c:lblAlgn val="ctr"/>
        <c:lblOffset val="100"/>
        <c:noMultiLvlLbl val="0"/>
      </c:catAx>
      <c:valAx>
        <c:axId val="317939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937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MLE!$AM$2:$AM$17</c:f>
              <c:strCache>
                <c:ptCount val="16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More</c:v>
                </c:pt>
              </c:strCache>
            </c:strRef>
          </c:cat>
          <c:val>
            <c:numRef>
              <c:f>MLE!$AN$2:$AN$17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23</c:v>
                </c:pt>
                <c:pt idx="4">
                  <c:v>58</c:v>
                </c:pt>
                <c:pt idx="5">
                  <c:v>105</c:v>
                </c:pt>
                <c:pt idx="6">
                  <c:v>64</c:v>
                </c:pt>
                <c:pt idx="7">
                  <c:v>26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952000"/>
        <c:axId val="317953920"/>
      </c:barChart>
      <c:catAx>
        <c:axId val="31795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17953920"/>
        <c:crosses val="autoZero"/>
        <c:auto val="1"/>
        <c:lblAlgn val="ctr"/>
        <c:lblOffset val="100"/>
        <c:noMultiLvlLbl val="0"/>
      </c:catAx>
      <c:valAx>
        <c:axId val="317953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952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MLE!$AE$19:$AE$30</c:f>
              <c:strCach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More</c:v>
                </c:pt>
              </c:strCache>
            </c:strRef>
          </c:cat>
          <c:val>
            <c:numRef>
              <c:f>MLE!$AF$19:$AF$30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49</c:v>
                </c:pt>
                <c:pt idx="4">
                  <c:v>119</c:v>
                </c:pt>
                <c:pt idx="5">
                  <c:v>95</c:v>
                </c:pt>
                <c:pt idx="6">
                  <c:v>24</c:v>
                </c:pt>
                <c:pt idx="7">
                  <c:v>9</c:v>
                </c:pt>
                <c:pt idx="8">
                  <c:v>6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805696"/>
        <c:axId val="317807616"/>
      </c:barChart>
      <c:catAx>
        <c:axId val="31780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17807616"/>
        <c:crosses val="autoZero"/>
        <c:auto val="1"/>
        <c:lblAlgn val="ctr"/>
        <c:lblOffset val="100"/>
        <c:noMultiLvlLbl val="0"/>
      </c:catAx>
      <c:valAx>
        <c:axId val="317807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805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MLE!$AM$19:$AM$30</c:f>
              <c:strCach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More</c:v>
                </c:pt>
              </c:strCache>
            </c:strRef>
          </c:cat>
          <c:val>
            <c:numRef>
              <c:f>MLE!$AN$19:$AN$30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17</c:v>
                </c:pt>
                <c:pt idx="4">
                  <c:v>53</c:v>
                </c:pt>
                <c:pt idx="5">
                  <c:v>133</c:v>
                </c:pt>
                <c:pt idx="6">
                  <c:v>73</c:v>
                </c:pt>
                <c:pt idx="7">
                  <c:v>22</c:v>
                </c:pt>
                <c:pt idx="8">
                  <c:v>14</c:v>
                </c:pt>
                <c:pt idx="9">
                  <c:v>5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815808"/>
        <c:axId val="317834368"/>
      </c:barChart>
      <c:catAx>
        <c:axId val="31781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17834368"/>
        <c:crosses val="autoZero"/>
        <c:auto val="1"/>
        <c:lblAlgn val="ctr"/>
        <c:lblOffset val="100"/>
        <c:noMultiLvlLbl val="0"/>
      </c:catAx>
      <c:valAx>
        <c:axId val="31783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81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15</xdr:row>
      <xdr:rowOff>15240</xdr:rowOff>
    </xdr:from>
    <xdr:to>
      <xdr:col>14</xdr:col>
      <xdr:colOff>586740</xdr:colOff>
      <xdr:row>29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</xdr:colOff>
      <xdr:row>0</xdr:row>
      <xdr:rowOff>19050</xdr:rowOff>
    </xdr:from>
    <xdr:to>
      <xdr:col>14</xdr:col>
      <xdr:colOff>548640</xdr:colOff>
      <xdr:row>14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11430</xdr:colOff>
      <xdr:row>14</xdr:row>
      <xdr:rowOff>167640</xdr:rowOff>
    </xdr:from>
    <xdr:to>
      <xdr:col>28</xdr:col>
      <xdr:colOff>605790</xdr:colOff>
      <xdr:row>29</xdr:row>
      <xdr:rowOff>108585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24765</xdr:colOff>
      <xdr:row>0</xdr:row>
      <xdr:rowOff>9525</xdr:rowOff>
    </xdr:from>
    <xdr:to>
      <xdr:col>28</xdr:col>
      <xdr:colOff>558165</xdr:colOff>
      <xdr:row>14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28575</xdr:colOff>
      <xdr:row>30</xdr:row>
      <xdr:rowOff>4763</xdr:rowOff>
    </xdr:from>
    <xdr:to>
      <xdr:col>26</xdr:col>
      <xdr:colOff>333375</xdr:colOff>
      <xdr:row>45</xdr:row>
      <xdr:rowOff>33338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3810</xdr:colOff>
      <xdr:row>0</xdr:row>
      <xdr:rowOff>36195</xdr:rowOff>
    </xdr:from>
    <xdr:to>
      <xdr:col>37</xdr:col>
      <xdr:colOff>552450</xdr:colOff>
      <xdr:row>17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3809</xdr:colOff>
      <xdr:row>0</xdr:row>
      <xdr:rowOff>0</xdr:rowOff>
    </xdr:from>
    <xdr:to>
      <xdr:col>45</xdr:col>
      <xdr:colOff>561974</xdr:colOff>
      <xdr:row>17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3809</xdr:colOff>
      <xdr:row>17</xdr:row>
      <xdr:rowOff>30479</xdr:rowOff>
    </xdr:from>
    <xdr:to>
      <xdr:col>37</xdr:col>
      <xdr:colOff>581024</xdr:colOff>
      <xdr:row>31</xdr:row>
      <xdr:rowOff>152399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3810</xdr:colOff>
      <xdr:row>17</xdr:row>
      <xdr:rowOff>38101</xdr:rowOff>
    </xdr:from>
    <xdr:to>
      <xdr:col>45</xdr:col>
      <xdr:colOff>533400</xdr:colOff>
      <xdr:row>31</xdr:row>
      <xdr:rowOff>142876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</xdr:row>
      <xdr:rowOff>47625</xdr:rowOff>
    </xdr:from>
    <xdr:to>
      <xdr:col>6</xdr:col>
      <xdr:colOff>247650</xdr:colOff>
      <xdr:row>21</xdr:row>
      <xdr:rowOff>19050</xdr:rowOff>
    </xdr:to>
    <xdr:sp macro="" textlink="">
      <xdr:nvSpPr>
        <xdr:cNvPr id="10" name="TextBox 9"/>
        <xdr:cNvSpPr txBox="1"/>
      </xdr:nvSpPr>
      <xdr:spPr>
        <a:xfrm>
          <a:off x="0" y="1495425"/>
          <a:ext cx="4152900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60960</xdr:rowOff>
        </xdr:from>
        <xdr:to>
          <xdr:col>6</xdr:col>
          <xdr:colOff>198120</xdr:colOff>
          <xdr:row>20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libut_1982_2B%20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libut_1982_2B"/>
      <sheetName val="CF+BC"/>
      <sheetName val="CF+BC (ln)"/>
      <sheetName val="For Phil"/>
    </sheetNames>
    <sheetDataSet>
      <sheetData sheetId="0">
        <row r="2">
          <cell r="W2">
            <v>189.51876620044771</v>
          </cell>
        </row>
        <row r="3">
          <cell r="W3">
            <v>3.620745958305889E-2</v>
          </cell>
        </row>
        <row r="10">
          <cell r="W10">
            <v>320</v>
          </cell>
        </row>
      </sheetData>
      <sheetData sheetId="1">
        <row r="2">
          <cell r="AC2">
            <v>0.95446166496826179</v>
          </cell>
        </row>
        <row r="3">
          <cell r="AC3">
            <v>0.94520834734658055</v>
          </cell>
        </row>
        <row r="14">
          <cell r="AC14">
            <v>0.44259372316744405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zoomScale="80" zoomScaleNormal="80" workbookViewId="0">
      <selection activeCell="P14" sqref="P14"/>
    </sheetView>
  </sheetViews>
  <sheetFormatPr defaultRowHeight="14.4" x14ac:dyDescent="0.3"/>
  <cols>
    <col min="3" max="3" width="9.109375" style="3"/>
  </cols>
  <sheetData>
    <row r="1" spans="1:4" ht="15" x14ac:dyDescent="0.25">
      <c r="A1" s="1" t="s">
        <v>0</v>
      </c>
      <c r="B1" s="1" t="s">
        <v>1</v>
      </c>
      <c r="C1" s="2" t="s">
        <v>2</v>
      </c>
      <c r="D1" t="s">
        <v>16</v>
      </c>
    </row>
    <row r="2" spans="1:4" ht="15" x14ac:dyDescent="0.25">
      <c r="A2">
        <v>73</v>
      </c>
      <c r="B2">
        <v>102</v>
      </c>
      <c r="C2" s="3">
        <v>1.74794520547945</v>
      </c>
      <c r="D2">
        <f>B2-A2</f>
        <v>29</v>
      </c>
    </row>
    <row r="3" spans="1:4" ht="15" x14ac:dyDescent="0.25">
      <c r="A3">
        <v>65</v>
      </c>
      <c r="B3">
        <v>88</v>
      </c>
      <c r="C3" s="3">
        <v>3.67945205479452</v>
      </c>
      <c r="D3">
        <f t="shared" ref="D3:D66" si="0">B3-A3</f>
        <v>23</v>
      </c>
    </row>
    <row r="4" spans="1:4" ht="15" x14ac:dyDescent="0.25">
      <c r="A4">
        <v>55</v>
      </c>
      <c r="B4">
        <v>64</v>
      </c>
      <c r="C4" s="3">
        <v>2.0630136986301402</v>
      </c>
      <c r="D4">
        <f t="shared" si="0"/>
        <v>9</v>
      </c>
    </row>
    <row r="5" spans="1:4" ht="15" x14ac:dyDescent="0.25">
      <c r="A5">
        <v>67</v>
      </c>
      <c r="B5">
        <v>92</v>
      </c>
      <c r="C5" s="3">
        <v>4.8931506849315101</v>
      </c>
      <c r="D5">
        <f t="shared" si="0"/>
        <v>25</v>
      </c>
    </row>
    <row r="6" spans="1:4" ht="15" x14ac:dyDescent="0.25">
      <c r="A6">
        <v>78</v>
      </c>
      <c r="B6">
        <v>126</v>
      </c>
      <c r="C6" s="3">
        <v>4.2821917808219201</v>
      </c>
      <c r="D6">
        <f t="shared" si="0"/>
        <v>48</v>
      </c>
    </row>
    <row r="7" spans="1:4" ht="15" x14ac:dyDescent="0.25">
      <c r="A7">
        <v>84</v>
      </c>
      <c r="B7">
        <v>95</v>
      </c>
      <c r="C7" s="3">
        <v>1.7589041095890401</v>
      </c>
      <c r="D7">
        <f t="shared" si="0"/>
        <v>11</v>
      </c>
    </row>
    <row r="8" spans="1:4" ht="15" x14ac:dyDescent="0.25">
      <c r="A8">
        <v>72</v>
      </c>
      <c r="B8">
        <v>72</v>
      </c>
      <c r="C8" s="3">
        <v>0.86301369863013699</v>
      </c>
      <c r="D8">
        <f t="shared" si="0"/>
        <v>0</v>
      </c>
    </row>
    <row r="9" spans="1:4" ht="15" x14ac:dyDescent="0.25">
      <c r="A9">
        <v>57</v>
      </c>
      <c r="B9">
        <v>69</v>
      </c>
      <c r="C9" s="3">
        <v>2.2602739726027399</v>
      </c>
      <c r="D9">
        <f t="shared" si="0"/>
        <v>12</v>
      </c>
    </row>
    <row r="10" spans="1:4" x14ac:dyDescent="0.3">
      <c r="A10">
        <v>63</v>
      </c>
      <c r="B10">
        <v>81</v>
      </c>
      <c r="C10" s="3">
        <v>3.7698630136986302</v>
      </c>
      <c r="D10">
        <f t="shared" si="0"/>
        <v>18</v>
      </c>
    </row>
    <row r="11" spans="1:4" x14ac:dyDescent="0.3">
      <c r="A11">
        <v>68</v>
      </c>
      <c r="B11">
        <v>77</v>
      </c>
      <c r="C11" s="3">
        <v>4.7698630136986298</v>
      </c>
      <c r="D11">
        <f t="shared" si="0"/>
        <v>9</v>
      </c>
    </row>
    <row r="12" spans="1:4" x14ac:dyDescent="0.3">
      <c r="A12">
        <v>76</v>
      </c>
      <c r="B12">
        <v>96</v>
      </c>
      <c r="C12" s="3">
        <v>9.6986301369862993</v>
      </c>
      <c r="D12">
        <f t="shared" si="0"/>
        <v>20</v>
      </c>
    </row>
    <row r="13" spans="1:4" x14ac:dyDescent="0.3">
      <c r="A13">
        <v>82</v>
      </c>
      <c r="B13">
        <v>99</v>
      </c>
      <c r="C13" s="3">
        <v>6.0712328767123296</v>
      </c>
      <c r="D13">
        <f t="shared" si="0"/>
        <v>17</v>
      </c>
    </row>
    <row r="14" spans="1:4" x14ac:dyDescent="0.3">
      <c r="A14">
        <v>74</v>
      </c>
      <c r="B14">
        <v>73</v>
      </c>
      <c r="C14" s="3">
        <v>0.76986301369862997</v>
      </c>
      <c r="D14">
        <f t="shared" si="0"/>
        <v>-1</v>
      </c>
    </row>
    <row r="15" spans="1:4" x14ac:dyDescent="0.3">
      <c r="A15">
        <v>54</v>
      </c>
      <c r="B15">
        <v>89</v>
      </c>
      <c r="C15" s="3">
        <v>6.7726027397260298</v>
      </c>
      <c r="D15">
        <f t="shared" si="0"/>
        <v>35</v>
      </c>
    </row>
    <row r="16" spans="1:4" x14ac:dyDescent="0.3">
      <c r="A16">
        <v>78</v>
      </c>
      <c r="B16">
        <v>83</v>
      </c>
      <c r="C16" s="3">
        <v>1.89041095890411</v>
      </c>
      <c r="D16">
        <f t="shared" si="0"/>
        <v>5</v>
      </c>
    </row>
    <row r="17" spans="1:4" x14ac:dyDescent="0.3">
      <c r="A17">
        <v>55</v>
      </c>
      <c r="B17">
        <v>58</v>
      </c>
      <c r="C17" s="3">
        <v>0.82739726027397298</v>
      </c>
      <c r="D17">
        <f t="shared" si="0"/>
        <v>3</v>
      </c>
    </row>
    <row r="18" spans="1:4" x14ac:dyDescent="0.3">
      <c r="A18">
        <v>91</v>
      </c>
      <c r="B18">
        <v>102</v>
      </c>
      <c r="C18" s="3">
        <v>1.77260273972603</v>
      </c>
      <c r="D18">
        <f t="shared" si="0"/>
        <v>11</v>
      </c>
    </row>
    <row r="19" spans="1:4" x14ac:dyDescent="0.3">
      <c r="A19">
        <v>85</v>
      </c>
      <c r="B19">
        <v>88</v>
      </c>
      <c r="C19" s="3">
        <v>0.90958904109589001</v>
      </c>
      <c r="D19">
        <f t="shared" si="0"/>
        <v>3</v>
      </c>
    </row>
    <row r="20" spans="1:4" x14ac:dyDescent="0.3">
      <c r="A20">
        <v>179</v>
      </c>
      <c r="B20">
        <v>179</v>
      </c>
      <c r="C20" s="3">
        <v>0.57534246575342496</v>
      </c>
      <c r="D20">
        <f t="shared" si="0"/>
        <v>0</v>
      </c>
    </row>
    <row r="21" spans="1:4" x14ac:dyDescent="0.3">
      <c r="A21">
        <v>70</v>
      </c>
      <c r="B21">
        <v>83</v>
      </c>
      <c r="C21" s="3">
        <v>4.8821917808219197</v>
      </c>
      <c r="D21">
        <f t="shared" si="0"/>
        <v>13</v>
      </c>
    </row>
    <row r="22" spans="1:4" x14ac:dyDescent="0.3">
      <c r="A22">
        <v>72</v>
      </c>
      <c r="B22">
        <v>84</v>
      </c>
      <c r="C22" s="3">
        <v>2.77534246575342</v>
      </c>
      <c r="D22">
        <f t="shared" si="0"/>
        <v>12</v>
      </c>
    </row>
    <row r="23" spans="1:4" x14ac:dyDescent="0.3">
      <c r="A23">
        <v>89</v>
      </c>
      <c r="B23">
        <v>88</v>
      </c>
      <c r="C23" s="3">
        <v>0.106849315068493</v>
      </c>
      <c r="D23">
        <f t="shared" si="0"/>
        <v>-1</v>
      </c>
    </row>
    <row r="24" spans="1:4" x14ac:dyDescent="0.3">
      <c r="A24">
        <v>45</v>
      </c>
      <c r="B24">
        <v>76</v>
      </c>
      <c r="C24" s="3">
        <v>3.7671232876712302</v>
      </c>
      <c r="D24">
        <f t="shared" si="0"/>
        <v>31</v>
      </c>
    </row>
    <row r="25" spans="1:4" x14ac:dyDescent="0.3">
      <c r="A25">
        <v>70</v>
      </c>
      <c r="B25">
        <v>76</v>
      </c>
      <c r="C25" s="3">
        <v>1.7616438356164399</v>
      </c>
      <c r="D25">
        <f t="shared" si="0"/>
        <v>6</v>
      </c>
    </row>
    <row r="26" spans="1:4" x14ac:dyDescent="0.3">
      <c r="A26">
        <v>78</v>
      </c>
      <c r="B26">
        <v>84</v>
      </c>
      <c r="C26" s="3">
        <v>1.84383561643836</v>
      </c>
      <c r="D26">
        <f t="shared" si="0"/>
        <v>6</v>
      </c>
    </row>
    <row r="27" spans="1:4" x14ac:dyDescent="0.3">
      <c r="A27">
        <v>57</v>
      </c>
      <c r="B27">
        <v>87</v>
      </c>
      <c r="C27" s="3">
        <v>10.9506849315068</v>
      </c>
      <c r="D27">
        <f t="shared" si="0"/>
        <v>30</v>
      </c>
    </row>
    <row r="28" spans="1:4" x14ac:dyDescent="0.3">
      <c r="A28">
        <v>77</v>
      </c>
      <c r="B28">
        <v>109</v>
      </c>
      <c r="C28" s="3">
        <v>5.97260273972603</v>
      </c>
      <c r="D28">
        <f t="shared" si="0"/>
        <v>32</v>
      </c>
    </row>
    <row r="29" spans="1:4" x14ac:dyDescent="0.3">
      <c r="A29">
        <v>82</v>
      </c>
      <c r="B29">
        <v>94</v>
      </c>
      <c r="C29" s="3">
        <v>4.7698630136986298</v>
      </c>
      <c r="D29">
        <f t="shared" si="0"/>
        <v>12</v>
      </c>
    </row>
    <row r="30" spans="1:4" x14ac:dyDescent="0.3">
      <c r="A30">
        <v>112</v>
      </c>
      <c r="B30">
        <v>130</v>
      </c>
      <c r="C30" s="3">
        <v>2.7671232876712302</v>
      </c>
      <c r="D30">
        <f t="shared" si="0"/>
        <v>18</v>
      </c>
    </row>
    <row r="31" spans="1:4" x14ac:dyDescent="0.3">
      <c r="A31">
        <v>72</v>
      </c>
      <c r="B31">
        <v>92</v>
      </c>
      <c r="C31" s="3">
        <v>6.0767123287671199</v>
      </c>
      <c r="D31">
        <f t="shared" si="0"/>
        <v>20</v>
      </c>
    </row>
    <row r="32" spans="1:4" x14ac:dyDescent="0.3">
      <c r="A32">
        <v>70</v>
      </c>
      <c r="B32">
        <v>72</v>
      </c>
      <c r="C32" s="3">
        <v>0.82739726027397298</v>
      </c>
      <c r="D32">
        <f t="shared" si="0"/>
        <v>2</v>
      </c>
    </row>
    <row r="33" spans="1:4" x14ac:dyDescent="0.3">
      <c r="A33">
        <v>76</v>
      </c>
      <c r="B33">
        <v>84</v>
      </c>
      <c r="C33" s="3">
        <v>5.9643835616438396</v>
      </c>
      <c r="D33">
        <f t="shared" si="0"/>
        <v>8</v>
      </c>
    </row>
    <row r="34" spans="1:4" x14ac:dyDescent="0.3">
      <c r="A34">
        <v>66</v>
      </c>
      <c r="B34">
        <v>69</v>
      </c>
      <c r="C34" s="3">
        <v>2.0136986301369899</v>
      </c>
      <c r="D34">
        <f t="shared" si="0"/>
        <v>3</v>
      </c>
    </row>
    <row r="35" spans="1:4" x14ac:dyDescent="0.3">
      <c r="A35">
        <v>89</v>
      </c>
      <c r="B35">
        <v>101</v>
      </c>
      <c r="C35" s="3">
        <v>3.8465753424657501</v>
      </c>
      <c r="D35">
        <f t="shared" si="0"/>
        <v>12</v>
      </c>
    </row>
    <row r="36" spans="1:4" x14ac:dyDescent="0.3">
      <c r="A36">
        <v>68</v>
      </c>
      <c r="B36">
        <v>74</v>
      </c>
      <c r="C36" s="3">
        <v>0.78082191780821897</v>
      </c>
      <c r="D36">
        <f t="shared" si="0"/>
        <v>6</v>
      </c>
    </row>
    <row r="37" spans="1:4" x14ac:dyDescent="0.3">
      <c r="A37">
        <v>83</v>
      </c>
      <c r="B37">
        <v>115</v>
      </c>
      <c r="C37" s="3">
        <v>3.7671232876712302</v>
      </c>
      <c r="D37">
        <f t="shared" si="0"/>
        <v>32</v>
      </c>
    </row>
    <row r="38" spans="1:4" x14ac:dyDescent="0.3">
      <c r="A38">
        <v>71</v>
      </c>
      <c r="B38">
        <v>76</v>
      </c>
      <c r="C38" s="3">
        <v>1.83835616438356</v>
      </c>
      <c r="D38">
        <f t="shared" si="0"/>
        <v>5</v>
      </c>
    </row>
    <row r="39" spans="1:4" x14ac:dyDescent="0.3">
      <c r="A39">
        <v>70</v>
      </c>
      <c r="B39">
        <v>72</v>
      </c>
      <c r="C39" s="3">
        <v>0.87671232876712302</v>
      </c>
      <c r="D39">
        <f t="shared" si="0"/>
        <v>2</v>
      </c>
    </row>
    <row r="40" spans="1:4" x14ac:dyDescent="0.3">
      <c r="A40">
        <v>82</v>
      </c>
      <c r="B40">
        <v>83</v>
      </c>
      <c r="C40" s="3">
        <v>0.82465753424657495</v>
      </c>
      <c r="D40">
        <f t="shared" si="0"/>
        <v>1</v>
      </c>
    </row>
    <row r="41" spans="1:4" x14ac:dyDescent="0.3">
      <c r="A41">
        <v>59</v>
      </c>
      <c r="B41">
        <v>61</v>
      </c>
      <c r="C41" s="3">
        <v>5.0712328767123296</v>
      </c>
      <c r="D41">
        <f t="shared" si="0"/>
        <v>2</v>
      </c>
    </row>
    <row r="42" spans="1:4" ht="15" x14ac:dyDescent="0.25">
      <c r="A42">
        <v>85</v>
      </c>
      <c r="B42">
        <v>86</v>
      </c>
      <c r="C42" s="3">
        <v>0.89041095890411004</v>
      </c>
      <c r="D42">
        <f t="shared" si="0"/>
        <v>1</v>
      </c>
    </row>
    <row r="43" spans="1:4" ht="15" x14ac:dyDescent="0.25">
      <c r="A43">
        <v>80</v>
      </c>
      <c r="B43">
        <v>90</v>
      </c>
      <c r="C43" s="3">
        <v>2.86301369863014</v>
      </c>
      <c r="D43">
        <f t="shared" si="0"/>
        <v>10</v>
      </c>
    </row>
    <row r="44" spans="1:4" ht="15" x14ac:dyDescent="0.25">
      <c r="A44">
        <v>91</v>
      </c>
      <c r="B44">
        <v>106</v>
      </c>
      <c r="C44" s="3">
        <v>2.7671232876712302</v>
      </c>
      <c r="D44">
        <f t="shared" si="0"/>
        <v>15</v>
      </c>
    </row>
    <row r="45" spans="1:4" ht="15" x14ac:dyDescent="0.25">
      <c r="A45">
        <v>57</v>
      </c>
      <c r="B45">
        <v>72</v>
      </c>
      <c r="C45" s="3">
        <v>5.7808219178082201</v>
      </c>
      <c r="D45">
        <f t="shared" si="0"/>
        <v>15</v>
      </c>
    </row>
    <row r="46" spans="1:4" ht="15" x14ac:dyDescent="0.25">
      <c r="A46">
        <v>83</v>
      </c>
      <c r="B46">
        <v>95</v>
      </c>
      <c r="C46" s="3">
        <v>5.7890410958904104</v>
      </c>
      <c r="D46">
        <f t="shared" si="0"/>
        <v>12</v>
      </c>
    </row>
    <row r="47" spans="1:4" ht="15" x14ac:dyDescent="0.25">
      <c r="A47">
        <v>49</v>
      </c>
      <c r="B47">
        <v>86</v>
      </c>
      <c r="C47" s="3">
        <v>6</v>
      </c>
      <c r="D47">
        <f t="shared" si="0"/>
        <v>37</v>
      </c>
    </row>
    <row r="48" spans="1:4" ht="15" x14ac:dyDescent="0.25">
      <c r="A48">
        <v>85</v>
      </c>
      <c r="B48">
        <v>96</v>
      </c>
      <c r="C48" s="3">
        <v>3.6657534246575301</v>
      </c>
      <c r="D48">
        <f t="shared" si="0"/>
        <v>11</v>
      </c>
    </row>
    <row r="49" spans="1:4" ht="15" x14ac:dyDescent="0.25">
      <c r="A49">
        <v>83</v>
      </c>
      <c r="B49">
        <v>89</v>
      </c>
      <c r="C49" s="3">
        <v>0.76986301369862997</v>
      </c>
      <c r="D49">
        <f t="shared" si="0"/>
        <v>6</v>
      </c>
    </row>
    <row r="50" spans="1:4" x14ac:dyDescent="0.3">
      <c r="A50">
        <v>60</v>
      </c>
      <c r="B50">
        <v>65</v>
      </c>
      <c r="C50" s="3">
        <v>1.8082191780821899</v>
      </c>
      <c r="D50">
        <f t="shared" si="0"/>
        <v>5</v>
      </c>
    </row>
    <row r="51" spans="1:4" x14ac:dyDescent="0.3">
      <c r="A51">
        <v>58</v>
      </c>
      <c r="B51">
        <v>76</v>
      </c>
      <c r="C51" s="3">
        <v>4.88767123287671</v>
      </c>
      <c r="D51">
        <f t="shared" si="0"/>
        <v>18</v>
      </c>
    </row>
    <row r="52" spans="1:4" x14ac:dyDescent="0.3">
      <c r="A52">
        <v>78</v>
      </c>
      <c r="B52">
        <v>86</v>
      </c>
      <c r="C52" s="3">
        <v>2.7808219178082201</v>
      </c>
      <c r="D52">
        <f t="shared" si="0"/>
        <v>8</v>
      </c>
    </row>
    <row r="53" spans="1:4" x14ac:dyDescent="0.3">
      <c r="A53">
        <v>70</v>
      </c>
      <c r="B53">
        <v>76</v>
      </c>
      <c r="C53" s="3">
        <v>1.84109589041096</v>
      </c>
      <c r="D53">
        <f t="shared" si="0"/>
        <v>6</v>
      </c>
    </row>
    <row r="54" spans="1:4" x14ac:dyDescent="0.3">
      <c r="A54">
        <v>55</v>
      </c>
      <c r="B54">
        <v>57</v>
      </c>
      <c r="C54" s="3">
        <v>0.94520547945205502</v>
      </c>
      <c r="D54">
        <f t="shared" si="0"/>
        <v>2</v>
      </c>
    </row>
    <row r="55" spans="1:4" x14ac:dyDescent="0.3">
      <c r="A55">
        <v>69</v>
      </c>
      <c r="B55">
        <v>85</v>
      </c>
      <c r="C55" s="3">
        <v>3.75342465753425</v>
      </c>
      <c r="D55">
        <f t="shared" si="0"/>
        <v>16</v>
      </c>
    </row>
    <row r="56" spans="1:4" x14ac:dyDescent="0.3">
      <c r="A56">
        <v>64</v>
      </c>
      <c r="B56">
        <v>64</v>
      </c>
      <c r="C56" s="3">
        <v>1.9013698630136999</v>
      </c>
      <c r="D56">
        <f t="shared" si="0"/>
        <v>0</v>
      </c>
    </row>
    <row r="57" spans="1:4" x14ac:dyDescent="0.3">
      <c r="A57">
        <v>83</v>
      </c>
      <c r="B57">
        <v>86</v>
      </c>
      <c r="C57" s="3">
        <v>0.87945205479452104</v>
      </c>
      <c r="D57">
        <f t="shared" si="0"/>
        <v>3</v>
      </c>
    </row>
    <row r="58" spans="1:4" x14ac:dyDescent="0.3">
      <c r="A58">
        <v>54</v>
      </c>
      <c r="B58">
        <v>68</v>
      </c>
      <c r="C58" s="3">
        <v>2.9534246575342502</v>
      </c>
      <c r="D58">
        <f t="shared" si="0"/>
        <v>14</v>
      </c>
    </row>
    <row r="59" spans="1:4" x14ac:dyDescent="0.3">
      <c r="A59">
        <v>84</v>
      </c>
      <c r="B59">
        <v>85</v>
      </c>
      <c r="C59" s="3">
        <v>0.76986301369862997</v>
      </c>
      <c r="D59">
        <f t="shared" si="0"/>
        <v>1</v>
      </c>
    </row>
    <row r="60" spans="1:4" x14ac:dyDescent="0.3">
      <c r="A60">
        <v>48</v>
      </c>
      <c r="B60">
        <v>73</v>
      </c>
      <c r="C60" s="3">
        <v>6.7780821917808201</v>
      </c>
      <c r="D60">
        <f t="shared" si="0"/>
        <v>25</v>
      </c>
    </row>
    <row r="61" spans="1:4" x14ac:dyDescent="0.3">
      <c r="A61">
        <v>110</v>
      </c>
      <c r="B61">
        <v>127</v>
      </c>
      <c r="C61" s="3">
        <v>3.2794520547945201</v>
      </c>
      <c r="D61">
        <f t="shared" si="0"/>
        <v>17</v>
      </c>
    </row>
    <row r="62" spans="1:4" x14ac:dyDescent="0.3">
      <c r="A62">
        <v>74</v>
      </c>
      <c r="B62">
        <v>78</v>
      </c>
      <c r="C62" s="3">
        <v>1.6520547945205499</v>
      </c>
      <c r="D62">
        <f t="shared" si="0"/>
        <v>4</v>
      </c>
    </row>
    <row r="63" spans="1:4" x14ac:dyDescent="0.3">
      <c r="A63">
        <v>88</v>
      </c>
      <c r="B63">
        <v>96</v>
      </c>
      <c r="C63" s="3">
        <v>2.1342465753424702</v>
      </c>
      <c r="D63">
        <f t="shared" si="0"/>
        <v>8</v>
      </c>
    </row>
    <row r="64" spans="1:4" x14ac:dyDescent="0.3">
      <c r="A64">
        <v>82</v>
      </c>
      <c r="B64">
        <v>92</v>
      </c>
      <c r="C64" s="3">
        <v>5.0082191780821903</v>
      </c>
      <c r="D64">
        <f t="shared" si="0"/>
        <v>10</v>
      </c>
    </row>
    <row r="65" spans="1:4" x14ac:dyDescent="0.3">
      <c r="A65">
        <v>70</v>
      </c>
      <c r="B65">
        <v>74</v>
      </c>
      <c r="C65" s="3">
        <v>1.95068493150685</v>
      </c>
      <c r="D65">
        <f t="shared" si="0"/>
        <v>4</v>
      </c>
    </row>
    <row r="66" spans="1:4" x14ac:dyDescent="0.3">
      <c r="A66">
        <v>79</v>
      </c>
      <c r="B66">
        <v>102</v>
      </c>
      <c r="C66" s="3">
        <v>5.7726027397260298</v>
      </c>
      <c r="D66">
        <f t="shared" si="0"/>
        <v>23</v>
      </c>
    </row>
    <row r="67" spans="1:4" x14ac:dyDescent="0.3">
      <c r="A67">
        <v>79</v>
      </c>
      <c r="B67">
        <v>85</v>
      </c>
      <c r="C67" s="3">
        <v>0.93972602739725997</v>
      </c>
      <c r="D67">
        <f t="shared" ref="D67:D130" si="1">B67-A67</f>
        <v>6</v>
      </c>
    </row>
    <row r="68" spans="1:4" x14ac:dyDescent="0.3">
      <c r="A68">
        <v>96</v>
      </c>
      <c r="B68">
        <v>96</v>
      </c>
      <c r="C68" s="3">
        <v>1.2876712328767099</v>
      </c>
      <c r="D68">
        <f t="shared" si="1"/>
        <v>0</v>
      </c>
    </row>
    <row r="69" spans="1:4" x14ac:dyDescent="0.3">
      <c r="A69">
        <v>76</v>
      </c>
      <c r="B69">
        <v>79</v>
      </c>
      <c r="C69" s="3">
        <v>1.75342465753425</v>
      </c>
      <c r="D69">
        <f t="shared" si="1"/>
        <v>3</v>
      </c>
    </row>
    <row r="70" spans="1:4" x14ac:dyDescent="0.3">
      <c r="A70">
        <v>81</v>
      </c>
      <c r="B70">
        <v>90</v>
      </c>
      <c r="C70" s="3">
        <v>3.0849315068493199</v>
      </c>
      <c r="D70">
        <f t="shared" si="1"/>
        <v>9</v>
      </c>
    </row>
    <row r="71" spans="1:4" x14ac:dyDescent="0.3">
      <c r="A71">
        <v>78</v>
      </c>
      <c r="B71">
        <v>88</v>
      </c>
      <c r="C71" s="3">
        <v>3.8794520547945202</v>
      </c>
      <c r="D71">
        <f t="shared" si="1"/>
        <v>10</v>
      </c>
    </row>
    <row r="72" spans="1:4" x14ac:dyDescent="0.3">
      <c r="A72">
        <v>147</v>
      </c>
      <c r="B72">
        <v>149</v>
      </c>
      <c r="C72" s="3">
        <v>3.8383561643835602</v>
      </c>
      <c r="D72">
        <f t="shared" si="1"/>
        <v>2</v>
      </c>
    </row>
    <row r="73" spans="1:4" x14ac:dyDescent="0.3">
      <c r="A73">
        <v>65</v>
      </c>
      <c r="B73">
        <v>100</v>
      </c>
      <c r="C73" s="3">
        <v>4.8986301369863003</v>
      </c>
      <c r="D73">
        <f t="shared" si="1"/>
        <v>35</v>
      </c>
    </row>
    <row r="74" spans="1:4" x14ac:dyDescent="0.3">
      <c r="A74">
        <v>116</v>
      </c>
      <c r="B74">
        <v>118</v>
      </c>
      <c r="C74" s="3">
        <v>0.47397260273972602</v>
      </c>
      <c r="D74">
        <f t="shared" si="1"/>
        <v>2</v>
      </c>
    </row>
    <row r="75" spans="1:4" x14ac:dyDescent="0.3">
      <c r="A75">
        <v>73</v>
      </c>
      <c r="B75">
        <v>84</v>
      </c>
      <c r="C75" s="3">
        <v>2.8438356164383598</v>
      </c>
      <c r="D75">
        <f t="shared" si="1"/>
        <v>11</v>
      </c>
    </row>
    <row r="76" spans="1:4" x14ac:dyDescent="0.3">
      <c r="A76">
        <v>68</v>
      </c>
      <c r="B76">
        <v>74</v>
      </c>
      <c r="C76" s="3">
        <v>2.8767123287671201</v>
      </c>
      <c r="D76">
        <f t="shared" si="1"/>
        <v>6</v>
      </c>
    </row>
    <row r="77" spans="1:4" x14ac:dyDescent="0.3">
      <c r="A77">
        <v>77</v>
      </c>
      <c r="B77">
        <v>86</v>
      </c>
      <c r="C77" s="3">
        <v>2.81643835616438</v>
      </c>
      <c r="D77">
        <f t="shared" si="1"/>
        <v>9</v>
      </c>
    </row>
    <row r="78" spans="1:4" x14ac:dyDescent="0.3">
      <c r="A78">
        <v>89</v>
      </c>
      <c r="B78">
        <v>103</v>
      </c>
      <c r="C78" s="3">
        <v>1.75342465753425</v>
      </c>
      <c r="D78">
        <f t="shared" si="1"/>
        <v>14</v>
      </c>
    </row>
    <row r="79" spans="1:4" x14ac:dyDescent="0.3">
      <c r="A79">
        <v>72</v>
      </c>
      <c r="B79">
        <v>77</v>
      </c>
      <c r="C79" s="3">
        <v>1.7561643835616401</v>
      </c>
      <c r="D79">
        <f t="shared" si="1"/>
        <v>5</v>
      </c>
    </row>
    <row r="80" spans="1:4" x14ac:dyDescent="0.3">
      <c r="A80">
        <v>63</v>
      </c>
      <c r="B80">
        <v>88</v>
      </c>
      <c r="C80" s="3">
        <v>5.1534246575342504</v>
      </c>
      <c r="D80">
        <f t="shared" si="1"/>
        <v>25</v>
      </c>
    </row>
    <row r="81" spans="1:4" x14ac:dyDescent="0.3">
      <c r="A81">
        <v>56</v>
      </c>
      <c r="B81">
        <v>82</v>
      </c>
      <c r="C81" s="3">
        <v>6.0767123287671199</v>
      </c>
      <c r="D81">
        <f t="shared" si="1"/>
        <v>26</v>
      </c>
    </row>
    <row r="82" spans="1:4" x14ac:dyDescent="0.3">
      <c r="A82">
        <v>86</v>
      </c>
      <c r="B82">
        <v>93</v>
      </c>
      <c r="C82" s="3">
        <v>1.76986301369863</v>
      </c>
      <c r="D82">
        <f t="shared" si="1"/>
        <v>7</v>
      </c>
    </row>
    <row r="83" spans="1:4" x14ac:dyDescent="0.3">
      <c r="A83">
        <v>79</v>
      </c>
      <c r="B83">
        <v>89</v>
      </c>
      <c r="C83" s="3">
        <v>4.6684931506849301</v>
      </c>
      <c r="D83">
        <f t="shared" si="1"/>
        <v>10</v>
      </c>
    </row>
    <row r="84" spans="1:4" x14ac:dyDescent="0.3">
      <c r="A84">
        <v>77</v>
      </c>
      <c r="B84">
        <v>80</v>
      </c>
      <c r="C84" s="3">
        <v>1.73150684931507</v>
      </c>
      <c r="D84">
        <f t="shared" si="1"/>
        <v>3</v>
      </c>
    </row>
    <row r="85" spans="1:4" x14ac:dyDescent="0.3">
      <c r="A85">
        <v>81</v>
      </c>
      <c r="B85">
        <v>87</v>
      </c>
      <c r="C85" s="3">
        <v>1.5589041095890399</v>
      </c>
      <c r="D85">
        <f t="shared" si="1"/>
        <v>6</v>
      </c>
    </row>
    <row r="86" spans="1:4" x14ac:dyDescent="0.3">
      <c r="A86">
        <v>115</v>
      </c>
      <c r="B86">
        <v>120</v>
      </c>
      <c r="C86" s="3">
        <v>3.8657534246575298</v>
      </c>
      <c r="D86">
        <f t="shared" si="1"/>
        <v>5</v>
      </c>
    </row>
    <row r="87" spans="1:4" x14ac:dyDescent="0.3">
      <c r="A87">
        <v>74</v>
      </c>
      <c r="B87">
        <v>97</v>
      </c>
      <c r="C87" s="3">
        <v>7.8931506849315101</v>
      </c>
      <c r="D87">
        <f t="shared" si="1"/>
        <v>23</v>
      </c>
    </row>
    <row r="88" spans="1:4" x14ac:dyDescent="0.3">
      <c r="A88">
        <v>128</v>
      </c>
      <c r="B88">
        <v>145</v>
      </c>
      <c r="C88" s="3">
        <v>2.25205479452055</v>
      </c>
      <c r="D88">
        <f t="shared" si="1"/>
        <v>17</v>
      </c>
    </row>
    <row r="89" spans="1:4" x14ac:dyDescent="0.3">
      <c r="A89">
        <v>94</v>
      </c>
      <c r="B89">
        <v>102</v>
      </c>
      <c r="C89" s="3">
        <v>1.7671232876712299</v>
      </c>
      <c r="D89">
        <f t="shared" si="1"/>
        <v>8</v>
      </c>
    </row>
    <row r="90" spans="1:4" x14ac:dyDescent="0.3">
      <c r="A90">
        <v>97</v>
      </c>
      <c r="B90">
        <v>99</v>
      </c>
      <c r="C90" s="3">
        <v>1.7643835616438399</v>
      </c>
      <c r="D90">
        <f t="shared" si="1"/>
        <v>2</v>
      </c>
    </row>
    <row r="91" spans="1:4" x14ac:dyDescent="0.3">
      <c r="A91">
        <v>62</v>
      </c>
      <c r="B91">
        <v>77</v>
      </c>
      <c r="C91" s="3">
        <v>3.86301369863014</v>
      </c>
      <c r="D91">
        <f t="shared" si="1"/>
        <v>15</v>
      </c>
    </row>
    <row r="92" spans="1:4" x14ac:dyDescent="0.3">
      <c r="A92">
        <v>96</v>
      </c>
      <c r="B92">
        <v>109</v>
      </c>
      <c r="C92" s="3">
        <v>1.66301369863014</v>
      </c>
      <c r="D92">
        <f t="shared" si="1"/>
        <v>13</v>
      </c>
    </row>
    <row r="93" spans="1:4" x14ac:dyDescent="0.3">
      <c r="A93">
        <v>72</v>
      </c>
      <c r="B93">
        <v>86</v>
      </c>
      <c r="C93" s="3">
        <v>6.0657534246575304</v>
      </c>
      <c r="D93">
        <f t="shared" si="1"/>
        <v>14</v>
      </c>
    </row>
    <row r="94" spans="1:4" x14ac:dyDescent="0.3">
      <c r="A94">
        <v>86</v>
      </c>
      <c r="B94">
        <v>91</v>
      </c>
      <c r="C94" s="3">
        <v>0.76986301369862997</v>
      </c>
      <c r="D94">
        <f t="shared" si="1"/>
        <v>5</v>
      </c>
    </row>
    <row r="95" spans="1:4" x14ac:dyDescent="0.3">
      <c r="A95">
        <v>72</v>
      </c>
      <c r="B95">
        <v>79</v>
      </c>
      <c r="C95" s="3">
        <v>1.84109589041096</v>
      </c>
      <c r="D95">
        <f t="shared" si="1"/>
        <v>7</v>
      </c>
    </row>
    <row r="96" spans="1:4" x14ac:dyDescent="0.3">
      <c r="A96">
        <v>58</v>
      </c>
      <c r="B96">
        <v>65</v>
      </c>
      <c r="C96" s="3">
        <v>1.1917808219178101</v>
      </c>
      <c r="D96">
        <f t="shared" si="1"/>
        <v>7</v>
      </c>
    </row>
    <row r="97" spans="1:4" x14ac:dyDescent="0.3">
      <c r="A97">
        <v>88</v>
      </c>
      <c r="B97">
        <v>91</v>
      </c>
      <c r="C97" s="3">
        <v>3.9917808219178101</v>
      </c>
      <c r="D97">
        <f t="shared" si="1"/>
        <v>3</v>
      </c>
    </row>
    <row r="98" spans="1:4" x14ac:dyDescent="0.3">
      <c r="A98">
        <v>81</v>
      </c>
      <c r="B98">
        <v>88</v>
      </c>
      <c r="C98" s="3">
        <v>1.76986301369863</v>
      </c>
      <c r="D98">
        <f t="shared" si="1"/>
        <v>7</v>
      </c>
    </row>
    <row r="99" spans="1:4" x14ac:dyDescent="0.3">
      <c r="A99">
        <v>92</v>
      </c>
      <c r="B99">
        <v>92</v>
      </c>
      <c r="C99" s="3">
        <v>0.454794520547945</v>
      </c>
      <c r="D99">
        <f t="shared" si="1"/>
        <v>0</v>
      </c>
    </row>
    <row r="100" spans="1:4" x14ac:dyDescent="0.3">
      <c r="A100">
        <v>67</v>
      </c>
      <c r="B100">
        <v>91</v>
      </c>
      <c r="C100" s="3">
        <v>3.75068493150685</v>
      </c>
      <c r="D100">
        <f t="shared" si="1"/>
        <v>24</v>
      </c>
    </row>
    <row r="101" spans="1:4" x14ac:dyDescent="0.3">
      <c r="A101">
        <v>86</v>
      </c>
      <c r="B101">
        <v>91</v>
      </c>
      <c r="C101" s="3">
        <v>4.8301369863013699</v>
      </c>
      <c r="D101">
        <f t="shared" si="1"/>
        <v>5</v>
      </c>
    </row>
    <row r="102" spans="1:4" x14ac:dyDescent="0.3">
      <c r="A102">
        <v>86</v>
      </c>
      <c r="B102">
        <v>88</v>
      </c>
      <c r="C102" s="3">
        <v>1.7424657534246599</v>
      </c>
      <c r="D102">
        <f t="shared" si="1"/>
        <v>2</v>
      </c>
    </row>
    <row r="103" spans="1:4" x14ac:dyDescent="0.3">
      <c r="A103">
        <v>73</v>
      </c>
      <c r="B103">
        <v>93</v>
      </c>
      <c r="C103" s="3">
        <v>2.6438356164383601</v>
      </c>
      <c r="D103">
        <f t="shared" si="1"/>
        <v>20</v>
      </c>
    </row>
    <row r="104" spans="1:4" x14ac:dyDescent="0.3">
      <c r="A104">
        <v>78</v>
      </c>
      <c r="B104">
        <v>82</v>
      </c>
      <c r="C104" s="3">
        <v>2.6301369863013702</v>
      </c>
      <c r="D104">
        <f t="shared" si="1"/>
        <v>4</v>
      </c>
    </row>
    <row r="105" spans="1:4" x14ac:dyDescent="0.3">
      <c r="A105">
        <v>68</v>
      </c>
      <c r="B105">
        <v>78</v>
      </c>
      <c r="C105" s="3">
        <v>2.9041095890410999</v>
      </c>
      <c r="D105">
        <f t="shared" si="1"/>
        <v>10</v>
      </c>
    </row>
    <row r="106" spans="1:4" x14ac:dyDescent="0.3">
      <c r="A106">
        <v>80</v>
      </c>
      <c r="B106">
        <v>86</v>
      </c>
      <c r="C106" s="3">
        <v>1.83835616438356</v>
      </c>
      <c r="D106">
        <f t="shared" si="1"/>
        <v>6</v>
      </c>
    </row>
    <row r="107" spans="1:4" x14ac:dyDescent="0.3">
      <c r="A107">
        <v>88</v>
      </c>
      <c r="B107">
        <v>94</v>
      </c>
      <c r="C107" s="3">
        <v>1.75068493150685</v>
      </c>
      <c r="D107">
        <f t="shared" si="1"/>
        <v>6</v>
      </c>
    </row>
    <row r="108" spans="1:4" x14ac:dyDescent="0.3">
      <c r="A108">
        <v>60</v>
      </c>
      <c r="B108">
        <v>98</v>
      </c>
      <c r="C108" s="3">
        <v>2.7287671232876698</v>
      </c>
      <c r="D108">
        <f t="shared" si="1"/>
        <v>38</v>
      </c>
    </row>
    <row r="109" spans="1:4" x14ac:dyDescent="0.3">
      <c r="A109">
        <v>77</v>
      </c>
      <c r="B109">
        <v>93</v>
      </c>
      <c r="C109" s="3">
        <v>4.9671232876712299</v>
      </c>
      <c r="D109">
        <f t="shared" si="1"/>
        <v>16</v>
      </c>
    </row>
    <row r="110" spans="1:4" x14ac:dyDescent="0.3">
      <c r="A110">
        <v>76</v>
      </c>
      <c r="B110">
        <v>92</v>
      </c>
      <c r="C110" s="3">
        <v>2.7698630136986302</v>
      </c>
      <c r="D110">
        <f t="shared" si="1"/>
        <v>16</v>
      </c>
    </row>
    <row r="111" spans="1:4" x14ac:dyDescent="0.3">
      <c r="A111">
        <v>91</v>
      </c>
      <c r="B111">
        <v>93</v>
      </c>
      <c r="C111" s="3">
        <v>0.317808219178082</v>
      </c>
      <c r="D111">
        <f t="shared" si="1"/>
        <v>2</v>
      </c>
    </row>
    <row r="112" spans="1:4" x14ac:dyDescent="0.3">
      <c r="A112">
        <v>77</v>
      </c>
      <c r="B112">
        <v>92</v>
      </c>
      <c r="C112" s="3">
        <v>7.7780821917808201</v>
      </c>
      <c r="D112">
        <f t="shared" si="1"/>
        <v>15</v>
      </c>
    </row>
    <row r="113" spans="1:4" x14ac:dyDescent="0.3">
      <c r="A113">
        <v>52</v>
      </c>
      <c r="B113">
        <v>68</v>
      </c>
      <c r="C113" s="3">
        <v>1.8328767123287699</v>
      </c>
      <c r="D113">
        <f t="shared" si="1"/>
        <v>16</v>
      </c>
    </row>
    <row r="114" spans="1:4" x14ac:dyDescent="0.3">
      <c r="A114">
        <v>100</v>
      </c>
      <c r="B114">
        <v>108</v>
      </c>
      <c r="C114" s="3">
        <v>1.7616438356164399</v>
      </c>
      <c r="D114">
        <f t="shared" si="1"/>
        <v>8</v>
      </c>
    </row>
    <row r="115" spans="1:4" x14ac:dyDescent="0.3">
      <c r="A115">
        <v>98</v>
      </c>
      <c r="B115">
        <v>117</v>
      </c>
      <c r="C115" s="3">
        <v>3.9616438356164401</v>
      </c>
      <c r="D115">
        <f t="shared" si="1"/>
        <v>19</v>
      </c>
    </row>
    <row r="116" spans="1:4" x14ac:dyDescent="0.3">
      <c r="A116">
        <v>64</v>
      </c>
      <c r="B116">
        <v>81</v>
      </c>
      <c r="C116" s="3">
        <v>1.7205479452054799</v>
      </c>
      <c r="D116">
        <f t="shared" si="1"/>
        <v>17</v>
      </c>
    </row>
    <row r="117" spans="1:4" x14ac:dyDescent="0.3">
      <c r="A117">
        <v>77</v>
      </c>
      <c r="B117">
        <v>80</v>
      </c>
      <c r="C117" s="3">
        <v>2.8575342465753399</v>
      </c>
      <c r="D117">
        <f t="shared" si="1"/>
        <v>3</v>
      </c>
    </row>
    <row r="118" spans="1:4" x14ac:dyDescent="0.3">
      <c r="A118">
        <v>87</v>
      </c>
      <c r="B118">
        <v>105</v>
      </c>
      <c r="C118" s="3">
        <v>1.7671232876712299</v>
      </c>
      <c r="D118">
        <f t="shared" si="1"/>
        <v>18</v>
      </c>
    </row>
    <row r="119" spans="1:4" x14ac:dyDescent="0.3">
      <c r="A119">
        <v>87</v>
      </c>
      <c r="B119">
        <v>88</v>
      </c>
      <c r="C119" s="3">
        <v>0.75890410958904098</v>
      </c>
      <c r="D119">
        <f t="shared" si="1"/>
        <v>1</v>
      </c>
    </row>
    <row r="120" spans="1:4" x14ac:dyDescent="0.3">
      <c r="A120">
        <v>106</v>
      </c>
      <c r="B120">
        <v>105</v>
      </c>
      <c r="C120" s="3">
        <v>0.39452054794520502</v>
      </c>
      <c r="D120">
        <f t="shared" si="1"/>
        <v>-1</v>
      </c>
    </row>
    <row r="121" spans="1:4" x14ac:dyDescent="0.3">
      <c r="A121">
        <v>103</v>
      </c>
      <c r="B121">
        <v>114</v>
      </c>
      <c r="C121" s="3">
        <v>3.8301369863013699</v>
      </c>
      <c r="D121">
        <f t="shared" si="1"/>
        <v>11</v>
      </c>
    </row>
    <row r="122" spans="1:4" x14ac:dyDescent="0.3">
      <c r="A122">
        <v>76</v>
      </c>
      <c r="B122">
        <v>80</v>
      </c>
      <c r="C122" s="3">
        <v>1.77260273972603</v>
      </c>
      <c r="D122">
        <f t="shared" si="1"/>
        <v>4</v>
      </c>
    </row>
    <row r="123" spans="1:4" x14ac:dyDescent="0.3">
      <c r="A123">
        <v>83</v>
      </c>
      <c r="B123">
        <v>84</v>
      </c>
      <c r="C123" s="3">
        <v>0.12876712328767101</v>
      </c>
      <c r="D123">
        <f t="shared" si="1"/>
        <v>1</v>
      </c>
    </row>
    <row r="124" spans="1:4" x14ac:dyDescent="0.3">
      <c r="A124">
        <v>75</v>
      </c>
      <c r="B124">
        <v>91</v>
      </c>
      <c r="C124" s="3">
        <v>3.6739726027397301</v>
      </c>
      <c r="D124">
        <f t="shared" si="1"/>
        <v>16</v>
      </c>
    </row>
    <row r="125" spans="1:4" x14ac:dyDescent="0.3">
      <c r="A125">
        <v>68</v>
      </c>
      <c r="B125">
        <v>68</v>
      </c>
      <c r="C125" s="3">
        <v>1.7780821917808201</v>
      </c>
      <c r="D125">
        <f t="shared" si="1"/>
        <v>0</v>
      </c>
    </row>
    <row r="126" spans="1:4" x14ac:dyDescent="0.3">
      <c r="A126">
        <v>75</v>
      </c>
      <c r="B126">
        <v>75</v>
      </c>
      <c r="C126" s="3">
        <v>0.12602739726027401</v>
      </c>
      <c r="D126">
        <f t="shared" si="1"/>
        <v>0</v>
      </c>
    </row>
    <row r="127" spans="1:4" x14ac:dyDescent="0.3">
      <c r="A127">
        <v>68</v>
      </c>
      <c r="B127">
        <v>88</v>
      </c>
      <c r="C127" s="3">
        <v>1.90958904109589</v>
      </c>
      <c r="D127">
        <f t="shared" si="1"/>
        <v>20</v>
      </c>
    </row>
    <row r="128" spans="1:4" x14ac:dyDescent="0.3">
      <c r="A128">
        <v>65</v>
      </c>
      <c r="B128">
        <v>79</v>
      </c>
      <c r="C128" s="3">
        <v>2.7972602739725998</v>
      </c>
      <c r="D128">
        <f t="shared" si="1"/>
        <v>14</v>
      </c>
    </row>
    <row r="129" spans="1:4" x14ac:dyDescent="0.3">
      <c r="A129">
        <v>58</v>
      </c>
      <c r="B129">
        <v>100</v>
      </c>
      <c r="C129" s="3">
        <v>8.8547945205479408</v>
      </c>
      <c r="D129">
        <f t="shared" si="1"/>
        <v>42</v>
      </c>
    </row>
    <row r="130" spans="1:4" x14ac:dyDescent="0.3">
      <c r="A130">
        <v>91</v>
      </c>
      <c r="B130">
        <v>94</v>
      </c>
      <c r="C130" s="3">
        <v>1.73150684931507</v>
      </c>
      <c r="D130">
        <f t="shared" si="1"/>
        <v>3</v>
      </c>
    </row>
    <row r="131" spans="1:4" x14ac:dyDescent="0.3">
      <c r="A131">
        <v>75</v>
      </c>
      <c r="B131">
        <v>91</v>
      </c>
      <c r="C131" s="3">
        <v>5.77534246575342</v>
      </c>
      <c r="D131">
        <f t="shared" ref="D131:D194" si="2">B131-A131</f>
        <v>16</v>
      </c>
    </row>
    <row r="132" spans="1:4" x14ac:dyDescent="0.3">
      <c r="A132">
        <v>74</v>
      </c>
      <c r="B132">
        <v>90</v>
      </c>
      <c r="C132" s="3">
        <v>5.8</v>
      </c>
      <c r="D132">
        <f t="shared" si="2"/>
        <v>16</v>
      </c>
    </row>
    <row r="133" spans="1:4" x14ac:dyDescent="0.3">
      <c r="A133">
        <v>60</v>
      </c>
      <c r="B133">
        <v>68</v>
      </c>
      <c r="C133" s="3">
        <v>2.8657534246575298</v>
      </c>
      <c r="D133">
        <f t="shared" si="2"/>
        <v>8</v>
      </c>
    </row>
    <row r="134" spans="1:4" x14ac:dyDescent="0.3">
      <c r="A134">
        <v>62</v>
      </c>
      <c r="B134">
        <v>88</v>
      </c>
      <c r="C134" s="3">
        <v>3.79452054794521</v>
      </c>
      <c r="D134">
        <f t="shared" si="2"/>
        <v>26</v>
      </c>
    </row>
    <row r="135" spans="1:4" x14ac:dyDescent="0.3">
      <c r="A135">
        <v>85</v>
      </c>
      <c r="B135">
        <v>107</v>
      </c>
      <c r="C135" s="3">
        <v>3.06575342465753</v>
      </c>
      <c r="D135">
        <f t="shared" si="2"/>
        <v>22</v>
      </c>
    </row>
    <row r="136" spans="1:4" x14ac:dyDescent="0.3">
      <c r="A136">
        <v>70</v>
      </c>
      <c r="B136">
        <v>72</v>
      </c>
      <c r="C136" s="3">
        <v>1.93150684931507</v>
      </c>
      <c r="D136">
        <f t="shared" si="2"/>
        <v>2</v>
      </c>
    </row>
    <row r="137" spans="1:4" x14ac:dyDescent="0.3">
      <c r="A137">
        <v>92</v>
      </c>
      <c r="B137">
        <v>111</v>
      </c>
      <c r="C137" s="3">
        <v>3.3972602739725999</v>
      </c>
      <c r="D137">
        <f t="shared" si="2"/>
        <v>19</v>
      </c>
    </row>
    <row r="138" spans="1:4" x14ac:dyDescent="0.3">
      <c r="A138">
        <v>126</v>
      </c>
      <c r="B138">
        <v>134</v>
      </c>
      <c r="C138" s="3">
        <v>4.0082191780821903</v>
      </c>
      <c r="D138">
        <f t="shared" si="2"/>
        <v>8</v>
      </c>
    </row>
    <row r="139" spans="1:4" x14ac:dyDescent="0.3">
      <c r="A139">
        <v>53</v>
      </c>
      <c r="B139">
        <v>67</v>
      </c>
      <c r="C139" s="3">
        <v>2.7260273972602702</v>
      </c>
      <c r="D139">
        <f t="shared" si="2"/>
        <v>14</v>
      </c>
    </row>
    <row r="140" spans="1:4" x14ac:dyDescent="0.3">
      <c r="A140">
        <v>83</v>
      </c>
      <c r="B140">
        <v>87</v>
      </c>
      <c r="C140" s="3">
        <v>1.76986301369863</v>
      </c>
      <c r="D140">
        <f t="shared" si="2"/>
        <v>4</v>
      </c>
    </row>
    <row r="141" spans="1:4" x14ac:dyDescent="0.3">
      <c r="A141">
        <v>70</v>
      </c>
      <c r="B141">
        <v>104</v>
      </c>
      <c r="C141" s="3">
        <v>4.3945205479452101</v>
      </c>
      <c r="D141">
        <f t="shared" si="2"/>
        <v>34</v>
      </c>
    </row>
    <row r="142" spans="1:4" x14ac:dyDescent="0.3">
      <c r="A142">
        <v>68</v>
      </c>
      <c r="B142">
        <v>86</v>
      </c>
      <c r="C142" s="3">
        <v>3.7643835616438399</v>
      </c>
      <c r="D142">
        <f t="shared" si="2"/>
        <v>18</v>
      </c>
    </row>
    <row r="143" spans="1:4" x14ac:dyDescent="0.3">
      <c r="A143">
        <v>67</v>
      </c>
      <c r="B143">
        <v>79</v>
      </c>
      <c r="C143" s="3">
        <v>4.7890410958904104</v>
      </c>
      <c r="D143">
        <f t="shared" si="2"/>
        <v>12</v>
      </c>
    </row>
    <row r="144" spans="1:4" x14ac:dyDescent="0.3">
      <c r="A144">
        <v>89</v>
      </c>
      <c r="B144">
        <v>92</v>
      </c>
      <c r="C144" s="3">
        <v>2.7890410958904099</v>
      </c>
      <c r="D144">
        <f t="shared" si="2"/>
        <v>3</v>
      </c>
    </row>
    <row r="145" spans="1:4" x14ac:dyDescent="0.3">
      <c r="A145">
        <v>81</v>
      </c>
      <c r="B145">
        <v>82</v>
      </c>
      <c r="C145" s="3">
        <v>1.9178082191780799E-2</v>
      </c>
      <c r="D145">
        <f t="shared" si="2"/>
        <v>1</v>
      </c>
    </row>
    <row r="146" spans="1:4" x14ac:dyDescent="0.3">
      <c r="A146">
        <v>68</v>
      </c>
      <c r="B146">
        <v>95</v>
      </c>
      <c r="C146" s="3">
        <v>6.7589041095890403</v>
      </c>
      <c r="D146">
        <f t="shared" si="2"/>
        <v>27</v>
      </c>
    </row>
    <row r="147" spans="1:4" x14ac:dyDescent="0.3">
      <c r="A147">
        <v>73</v>
      </c>
      <c r="B147">
        <v>81</v>
      </c>
      <c r="C147" s="3">
        <v>0.78082191780821897</v>
      </c>
      <c r="D147">
        <f t="shared" si="2"/>
        <v>8</v>
      </c>
    </row>
    <row r="148" spans="1:4" x14ac:dyDescent="0.3">
      <c r="A148">
        <v>56</v>
      </c>
      <c r="B148">
        <v>60</v>
      </c>
      <c r="C148" s="3">
        <v>1.84383561643836</v>
      </c>
      <c r="D148">
        <f t="shared" si="2"/>
        <v>4</v>
      </c>
    </row>
    <row r="149" spans="1:4" x14ac:dyDescent="0.3">
      <c r="A149">
        <v>60</v>
      </c>
      <c r="B149">
        <v>96</v>
      </c>
      <c r="C149" s="3">
        <v>4.9589041095890396</v>
      </c>
      <c r="D149">
        <f t="shared" si="2"/>
        <v>36</v>
      </c>
    </row>
    <row r="150" spans="1:4" x14ac:dyDescent="0.3">
      <c r="A150">
        <v>83</v>
      </c>
      <c r="B150">
        <v>86</v>
      </c>
      <c r="C150" s="3">
        <v>0.80547945205479499</v>
      </c>
      <c r="D150">
        <f t="shared" si="2"/>
        <v>3</v>
      </c>
    </row>
    <row r="151" spans="1:4" x14ac:dyDescent="0.3">
      <c r="A151">
        <v>83</v>
      </c>
      <c r="B151">
        <v>84</v>
      </c>
      <c r="C151" s="3">
        <v>0.44383561643835601</v>
      </c>
      <c r="D151">
        <f t="shared" si="2"/>
        <v>1</v>
      </c>
    </row>
    <row r="152" spans="1:4" x14ac:dyDescent="0.3">
      <c r="A152">
        <v>131</v>
      </c>
      <c r="B152">
        <v>141</v>
      </c>
      <c r="C152" s="3">
        <v>3.0109589041095899</v>
      </c>
      <c r="D152">
        <f t="shared" si="2"/>
        <v>10</v>
      </c>
    </row>
    <row r="153" spans="1:4" x14ac:dyDescent="0.3">
      <c r="A153">
        <v>83</v>
      </c>
      <c r="B153">
        <v>94</v>
      </c>
      <c r="C153" s="3">
        <v>5.0027397260274</v>
      </c>
      <c r="D153">
        <f t="shared" si="2"/>
        <v>11</v>
      </c>
    </row>
    <row r="154" spans="1:4" x14ac:dyDescent="0.3">
      <c r="A154">
        <v>88</v>
      </c>
      <c r="B154">
        <v>107</v>
      </c>
      <c r="C154" s="3">
        <v>2.2739726027397298</v>
      </c>
      <c r="D154">
        <f t="shared" si="2"/>
        <v>19</v>
      </c>
    </row>
    <row r="155" spans="1:4" x14ac:dyDescent="0.3">
      <c r="A155">
        <v>77</v>
      </c>
      <c r="B155">
        <v>78</v>
      </c>
      <c r="C155" s="3">
        <v>0.49863013698630099</v>
      </c>
      <c r="D155">
        <f t="shared" si="2"/>
        <v>1</v>
      </c>
    </row>
    <row r="156" spans="1:4" x14ac:dyDescent="0.3">
      <c r="A156">
        <v>71</v>
      </c>
      <c r="B156">
        <v>80</v>
      </c>
      <c r="C156" s="3">
        <v>5.7917808219178104</v>
      </c>
      <c r="D156">
        <f t="shared" si="2"/>
        <v>9</v>
      </c>
    </row>
    <row r="157" spans="1:4" x14ac:dyDescent="0.3">
      <c r="A157">
        <v>65</v>
      </c>
      <c r="B157">
        <v>73</v>
      </c>
      <c r="C157" s="3">
        <v>1.95342465753425</v>
      </c>
      <c r="D157">
        <f t="shared" si="2"/>
        <v>8</v>
      </c>
    </row>
    <row r="158" spans="1:4" x14ac:dyDescent="0.3">
      <c r="A158">
        <v>95</v>
      </c>
      <c r="B158">
        <v>115</v>
      </c>
      <c r="C158" s="3">
        <v>2.34520547945205</v>
      </c>
      <c r="D158">
        <f t="shared" si="2"/>
        <v>20</v>
      </c>
    </row>
    <row r="159" spans="1:4" x14ac:dyDescent="0.3">
      <c r="A159">
        <v>71</v>
      </c>
      <c r="B159">
        <v>85</v>
      </c>
      <c r="C159" s="3">
        <v>4.8575342465753399</v>
      </c>
      <c r="D159">
        <f t="shared" si="2"/>
        <v>14</v>
      </c>
    </row>
    <row r="160" spans="1:4" x14ac:dyDescent="0.3">
      <c r="A160">
        <v>75</v>
      </c>
      <c r="B160">
        <v>92</v>
      </c>
      <c r="C160" s="3">
        <v>2.0109589041095899</v>
      </c>
      <c r="D160">
        <f t="shared" si="2"/>
        <v>17</v>
      </c>
    </row>
    <row r="161" spans="1:4" x14ac:dyDescent="0.3">
      <c r="A161">
        <v>72</v>
      </c>
      <c r="B161">
        <v>75</v>
      </c>
      <c r="C161" s="3">
        <v>1.81917808219178</v>
      </c>
      <c r="D161">
        <f t="shared" si="2"/>
        <v>3</v>
      </c>
    </row>
    <row r="162" spans="1:4" x14ac:dyDescent="0.3">
      <c r="A162">
        <v>64</v>
      </c>
      <c r="B162">
        <v>85</v>
      </c>
      <c r="C162" s="3">
        <v>3.7643835616438399</v>
      </c>
      <c r="D162">
        <f t="shared" si="2"/>
        <v>21</v>
      </c>
    </row>
    <row r="163" spans="1:4" x14ac:dyDescent="0.3">
      <c r="A163">
        <v>74</v>
      </c>
      <c r="B163">
        <v>85</v>
      </c>
      <c r="C163" s="3">
        <v>5.7835616438356201</v>
      </c>
      <c r="D163">
        <f t="shared" si="2"/>
        <v>11</v>
      </c>
    </row>
    <row r="164" spans="1:4" x14ac:dyDescent="0.3">
      <c r="A164">
        <v>73</v>
      </c>
      <c r="B164">
        <v>77</v>
      </c>
      <c r="C164" s="3">
        <v>1.9452054794520499</v>
      </c>
      <c r="D164">
        <f t="shared" si="2"/>
        <v>4</v>
      </c>
    </row>
    <row r="165" spans="1:4" x14ac:dyDescent="0.3">
      <c r="A165">
        <v>133</v>
      </c>
      <c r="B165">
        <v>140</v>
      </c>
      <c r="C165" s="3">
        <v>2.2657534246575302</v>
      </c>
      <c r="D165">
        <f t="shared" si="2"/>
        <v>7</v>
      </c>
    </row>
    <row r="166" spans="1:4" x14ac:dyDescent="0.3">
      <c r="A166">
        <v>73</v>
      </c>
      <c r="B166">
        <v>76</v>
      </c>
      <c r="C166" s="3">
        <v>1.72876712328767</v>
      </c>
      <c r="D166">
        <f t="shared" si="2"/>
        <v>3</v>
      </c>
    </row>
    <row r="167" spans="1:4" x14ac:dyDescent="0.3">
      <c r="A167">
        <v>71</v>
      </c>
      <c r="B167">
        <v>82</v>
      </c>
      <c r="C167" s="3">
        <v>6.7726027397260298</v>
      </c>
      <c r="D167">
        <f t="shared" si="2"/>
        <v>11</v>
      </c>
    </row>
    <row r="168" spans="1:4" x14ac:dyDescent="0.3">
      <c r="A168">
        <v>51</v>
      </c>
      <c r="B168">
        <v>63</v>
      </c>
      <c r="C168" s="3">
        <v>3.22465753424658</v>
      </c>
      <c r="D168">
        <f t="shared" si="2"/>
        <v>12</v>
      </c>
    </row>
    <row r="169" spans="1:4" x14ac:dyDescent="0.3">
      <c r="A169">
        <v>68</v>
      </c>
      <c r="B169">
        <v>86</v>
      </c>
      <c r="C169" s="3">
        <v>4.8986301369863003</v>
      </c>
      <c r="D169">
        <f t="shared" si="2"/>
        <v>18</v>
      </c>
    </row>
    <row r="170" spans="1:4" x14ac:dyDescent="0.3">
      <c r="A170">
        <v>85</v>
      </c>
      <c r="B170">
        <v>88</v>
      </c>
      <c r="C170" s="3">
        <v>1.7616438356164399</v>
      </c>
      <c r="D170">
        <f t="shared" si="2"/>
        <v>3</v>
      </c>
    </row>
    <row r="171" spans="1:4" x14ac:dyDescent="0.3">
      <c r="A171">
        <v>77</v>
      </c>
      <c r="B171">
        <v>90</v>
      </c>
      <c r="C171" s="3">
        <v>4.6575342465753398</v>
      </c>
      <c r="D171">
        <f t="shared" si="2"/>
        <v>13</v>
      </c>
    </row>
    <row r="172" spans="1:4" x14ac:dyDescent="0.3">
      <c r="A172">
        <v>69</v>
      </c>
      <c r="B172">
        <v>80</v>
      </c>
      <c r="C172" s="3">
        <v>4.77534246575342</v>
      </c>
      <c r="D172">
        <f t="shared" si="2"/>
        <v>11</v>
      </c>
    </row>
    <row r="173" spans="1:4" x14ac:dyDescent="0.3">
      <c r="A173">
        <v>72</v>
      </c>
      <c r="B173">
        <v>83</v>
      </c>
      <c r="C173" s="3">
        <v>4.7616438356164403</v>
      </c>
      <c r="D173">
        <f t="shared" si="2"/>
        <v>11</v>
      </c>
    </row>
    <row r="174" spans="1:4" x14ac:dyDescent="0.3">
      <c r="A174">
        <v>77</v>
      </c>
      <c r="B174">
        <v>77</v>
      </c>
      <c r="C174" s="3">
        <v>0.79178082191780796</v>
      </c>
      <c r="D174">
        <f t="shared" si="2"/>
        <v>0</v>
      </c>
    </row>
    <row r="175" spans="1:4" x14ac:dyDescent="0.3">
      <c r="A175">
        <v>63</v>
      </c>
      <c r="B175">
        <v>66</v>
      </c>
      <c r="C175" s="3">
        <v>2.8712328767123299</v>
      </c>
      <c r="D175">
        <f t="shared" si="2"/>
        <v>3</v>
      </c>
    </row>
    <row r="176" spans="1:4" x14ac:dyDescent="0.3">
      <c r="A176">
        <v>76</v>
      </c>
      <c r="B176">
        <v>86</v>
      </c>
      <c r="C176" s="3">
        <v>3.8273972602739699</v>
      </c>
      <c r="D176">
        <f t="shared" si="2"/>
        <v>10</v>
      </c>
    </row>
    <row r="177" spans="1:4" x14ac:dyDescent="0.3">
      <c r="A177">
        <v>101</v>
      </c>
      <c r="B177">
        <v>117</v>
      </c>
      <c r="C177" s="3">
        <v>2.7808219178082201</v>
      </c>
      <c r="D177">
        <f t="shared" si="2"/>
        <v>16</v>
      </c>
    </row>
    <row r="178" spans="1:4" x14ac:dyDescent="0.3">
      <c r="A178">
        <v>84</v>
      </c>
      <c r="B178">
        <v>108</v>
      </c>
      <c r="C178" s="3">
        <v>4.7671232876712297</v>
      </c>
      <c r="D178">
        <f t="shared" si="2"/>
        <v>24</v>
      </c>
    </row>
    <row r="179" spans="1:4" x14ac:dyDescent="0.3">
      <c r="A179">
        <v>80</v>
      </c>
      <c r="B179">
        <v>98</v>
      </c>
      <c r="C179" s="3">
        <v>1.75342465753425</v>
      </c>
      <c r="D179">
        <f t="shared" si="2"/>
        <v>18</v>
      </c>
    </row>
    <row r="180" spans="1:4" x14ac:dyDescent="0.3">
      <c r="A180">
        <v>93</v>
      </c>
      <c r="B180">
        <v>123</v>
      </c>
      <c r="C180" s="3">
        <v>3.7698630136986302</v>
      </c>
      <c r="D180">
        <f t="shared" si="2"/>
        <v>30</v>
      </c>
    </row>
    <row r="181" spans="1:4" x14ac:dyDescent="0.3">
      <c r="A181">
        <v>67</v>
      </c>
      <c r="B181">
        <v>71</v>
      </c>
      <c r="C181" s="3">
        <v>1.93150684931507</v>
      </c>
      <c r="D181">
        <f t="shared" si="2"/>
        <v>4</v>
      </c>
    </row>
    <row r="182" spans="1:4" x14ac:dyDescent="0.3">
      <c r="A182">
        <v>83</v>
      </c>
      <c r="B182">
        <v>91</v>
      </c>
      <c r="C182" s="3">
        <v>2.8575342465753399</v>
      </c>
      <c r="D182">
        <f t="shared" si="2"/>
        <v>8</v>
      </c>
    </row>
    <row r="183" spans="1:4" x14ac:dyDescent="0.3">
      <c r="A183">
        <v>81</v>
      </c>
      <c r="B183">
        <v>82</v>
      </c>
      <c r="C183" s="3">
        <v>0.76986301369862997</v>
      </c>
      <c r="D183">
        <f t="shared" si="2"/>
        <v>1</v>
      </c>
    </row>
    <row r="184" spans="1:4" x14ac:dyDescent="0.3">
      <c r="A184">
        <v>60</v>
      </c>
      <c r="B184">
        <v>72</v>
      </c>
      <c r="C184" s="3">
        <v>2.0109589041095899</v>
      </c>
      <c r="D184">
        <f t="shared" si="2"/>
        <v>12</v>
      </c>
    </row>
    <row r="185" spans="1:4" x14ac:dyDescent="0.3">
      <c r="A185">
        <v>107</v>
      </c>
      <c r="B185">
        <v>137</v>
      </c>
      <c r="C185" s="3">
        <v>2.63561643835616</v>
      </c>
      <c r="D185">
        <f t="shared" si="2"/>
        <v>30</v>
      </c>
    </row>
    <row r="186" spans="1:4" x14ac:dyDescent="0.3">
      <c r="A186">
        <v>70</v>
      </c>
      <c r="B186">
        <v>96</v>
      </c>
      <c r="C186" s="3">
        <v>5.7945205479452104</v>
      </c>
      <c r="D186">
        <f t="shared" si="2"/>
        <v>26</v>
      </c>
    </row>
    <row r="187" spans="1:4" x14ac:dyDescent="0.3">
      <c r="A187">
        <v>80</v>
      </c>
      <c r="B187">
        <v>83</v>
      </c>
      <c r="C187" s="3">
        <v>1</v>
      </c>
      <c r="D187">
        <f t="shared" si="2"/>
        <v>3</v>
      </c>
    </row>
    <row r="188" spans="1:4" x14ac:dyDescent="0.3">
      <c r="A188">
        <v>78</v>
      </c>
      <c r="B188">
        <v>93</v>
      </c>
      <c r="C188" s="3">
        <v>6.6575342465753398</v>
      </c>
      <c r="D188">
        <f t="shared" si="2"/>
        <v>15</v>
      </c>
    </row>
    <row r="189" spans="1:4" x14ac:dyDescent="0.3">
      <c r="A189">
        <v>75</v>
      </c>
      <c r="B189">
        <v>109</v>
      </c>
      <c r="C189" s="3">
        <v>5.0383561643835604</v>
      </c>
      <c r="D189">
        <f t="shared" si="2"/>
        <v>34</v>
      </c>
    </row>
    <row r="190" spans="1:4" x14ac:dyDescent="0.3">
      <c r="A190">
        <v>92</v>
      </c>
      <c r="B190">
        <v>101</v>
      </c>
      <c r="C190" s="3">
        <v>2.2136986301369901</v>
      </c>
      <c r="D190">
        <f t="shared" si="2"/>
        <v>9</v>
      </c>
    </row>
    <row r="191" spans="1:4" x14ac:dyDescent="0.3">
      <c r="A191">
        <v>55</v>
      </c>
      <c r="B191">
        <v>86</v>
      </c>
      <c r="C191" s="3">
        <v>2.7260273972602702</v>
      </c>
      <c r="D191">
        <f t="shared" si="2"/>
        <v>31</v>
      </c>
    </row>
    <row r="192" spans="1:4" x14ac:dyDescent="0.3">
      <c r="A192">
        <v>61</v>
      </c>
      <c r="B192">
        <v>67</v>
      </c>
      <c r="C192" s="3">
        <v>1.2794520547945201</v>
      </c>
      <c r="D192">
        <f t="shared" si="2"/>
        <v>6</v>
      </c>
    </row>
    <row r="193" spans="1:4" x14ac:dyDescent="0.3">
      <c r="A193">
        <v>54</v>
      </c>
      <c r="B193">
        <v>63</v>
      </c>
      <c r="C193" s="3">
        <v>2.0739726027397301</v>
      </c>
      <c r="D193">
        <f t="shared" si="2"/>
        <v>9</v>
      </c>
    </row>
    <row r="194" spans="1:4" x14ac:dyDescent="0.3">
      <c r="A194">
        <v>109</v>
      </c>
      <c r="B194">
        <v>113</v>
      </c>
      <c r="C194" s="3">
        <v>0.67671232876712295</v>
      </c>
      <c r="D194">
        <f t="shared" si="2"/>
        <v>4</v>
      </c>
    </row>
    <row r="195" spans="1:4" x14ac:dyDescent="0.3">
      <c r="A195">
        <v>76</v>
      </c>
      <c r="B195">
        <v>82</v>
      </c>
      <c r="C195" s="3">
        <v>3.8657534246575298</v>
      </c>
      <c r="D195">
        <f t="shared" ref="D195:D258" si="3">B195-A195</f>
        <v>6</v>
      </c>
    </row>
    <row r="196" spans="1:4" x14ac:dyDescent="0.3">
      <c r="A196">
        <v>92</v>
      </c>
      <c r="B196">
        <v>94</v>
      </c>
      <c r="C196" s="3">
        <v>0.40547945205479502</v>
      </c>
      <c r="D196">
        <f t="shared" si="3"/>
        <v>2</v>
      </c>
    </row>
    <row r="197" spans="1:4" x14ac:dyDescent="0.3">
      <c r="A197">
        <v>67</v>
      </c>
      <c r="B197">
        <v>80</v>
      </c>
      <c r="C197" s="3">
        <v>4.8438356164383602</v>
      </c>
      <c r="D197">
        <f t="shared" si="3"/>
        <v>13</v>
      </c>
    </row>
    <row r="198" spans="1:4" x14ac:dyDescent="0.3">
      <c r="A198">
        <v>57</v>
      </c>
      <c r="B198">
        <v>79</v>
      </c>
      <c r="C198" s="3">
        <v>4.8821917808219197</v>
      </c>
      <c r="D198">
        <f t="shared" si="3"/>
        <v>22</v>
      </c>
    </row>
    <row r="199" spans="1:4" x14ac:dyDescent="0.3">
      <c r="A199">
        <v>88</v>
      </c>
      <c r="B199">
        <v>96</v>
      </c>
      <c r="C199" s="3">
        <v>2.3506849315068501</v>
      </c>
      <c r="D199">
        <f t="shared" si="3"/>
        <v>8</v>
      </c>
    </row>
    <row r="200" spans="1:4" x14ac:dyDescent="0.3">
      <c r="A200">
        <v>75</v>
      </c>
      <c r="B200">
        <v>81</v>
      </c>
      <c r="C200" s="3">
        <v>3.8821917808219202</v>
      </c>
      <c r="D200">
        <f t="shared" si="3"/>
        <v>6</v>
      </c>
    </row>
    <row r="201" spans="1:4" x14ac:dyDescent="0.3">
      <c r="A201">
        <v>83</v>
      </c>
      <c r="B201">
        <v>97</v>
      </c>
      <c r="C201" s="3">
        <v>4.77534246575342</v>
      </c>
      <c r="D201">
        <f t="shared" si="3"/>
        <v>14</v>
      </c>
    </row>
    <row r="202" spans="1:4" x14ac:dyDescent="0.3">
      <c r="A202">
        <v>60</v>
      </c>
      <c r="B202">
        <v>74</v>
      </c>
      <c r="C202" s="3">
        <v>4.8410958904109602</v>
      </c>
      <c r="D202">
        <f t="shared" si="3"/>
        <v>14</v>
      </c>
    </row>
    <row r="203" spans="1:4" x14ac:dyDescent="0.3">
      <c r="A203">
        <v>52</v>
      </c>
      <c r="B203">
        <v>60</v>
      </c>
      <c r="C203" s="3">
        <v>1.0356164383561599</v>
      </c>
      <c r="D203">
        <f t="shared" si="3"/>
        <v>8</v>
      </c>
    </row>
    <row r="204" spans="1:4" x14ac:dyDescent="0.3">
      <c r="A204">
        <v>80</v>
      </c>
      <c r="B204">
        <v>102</v>
      </c>
      <c r="C204" s="3">
        <v>3.7835616438356201</v>
      </c>
      <c r="D204">
        <f t="shared" si="3"/>
        <v>22</v>
      </c>
    </row>
    <row r="205" spans="1:4" x14ac:dyDescent="0.3">
      <c r="A205">
        <v>66</v>
      </c>
      <c r="B205">
        <v>72</v>
      </c>
      <c r="C205" s="3">
        <v>3.67945205479452</v>
      </c>
      <c r="D205">
        <f t="shared" si="3"/>
        <v>6</v>
      </c>
    </row>
    <row r="206" spans="1:4" x14ac:dyDescent="0.3">
      <c r="A206">
        <v>81</v>
      </c>
      <c r="B206">
        <v>82</v>
      </c>
      <c r="C206" s="3">
        <v>1.7780821917808201</v>
      </c>
      <c r="D206">
        <f t="shared" si="3"/>
        <v>1</v>
      </c>
    </row>
    <row r="207" spans="1:4" x14ac:dyDescent="0.3">
      <c r="A207">
        <v>68</v>
      </c>
      <c r="B207">
        <v>83</v>
      </c>
      <c r="C207" s="3">
        <v>6.0684931506849296</v>
      </c>
      <c r="D207">
        <f t="shared" si="3"/>
        <v>15</v>
      </c>
    </row>
    <row r="208" spans="1:4" x14ac:dyDescent="0.3">
      <c r="A208">
        <v>87</v>
      </c>
      <c r="B208">
        <v>89</v>
      </c>
      <c r="C208" s="3">
        <v>1.8082191780821899</v>
      </c>
      <c r="D208">
        <f t="shared" si="3"/>
        <v>2</v>
      </c>
    </row>
    <row r="209" spans="1:4" x14ac:dyDescent="0.3">
      <c r="A209">
        <v>81</v>
      </c>
      <c r="B209">
        <v>82</v>
      </c>
      <c r="C209" s="3">
        <v>0.76712328767123295</v>
      </c>
      <c r="D209">
        <f t="shared" si="3"/>
        <v>1</v>
      </c>
    </row>
    <row r="210" spans="1:4" x14ac:dyDescent="0.3">
      <c r="A210">
        <v>66</v>
      </c>
      <c r="B210">
        <v>79</v>
      </c>
      <c r="C210" s="3">
        <v>5.7972602739725998</v>
      </c>
      <c r="D210">
        <f t="shared" si="3"/>
        <v>13</v>
      </c>
    </row>
    <row r="211" spans="1:4" x14ac:dyDescent="0.3">
      <c r="A211">
        <v>56</v>
      </c>
      <c r="B211">
        <v>61</v>
      </c>
      <c r="C211" s="3">
        <v>1.9424657534246601</v>
      </c>
      <c r="D211">
        <f t="shared" si="3"/>
        <v>5</v>
      </c>
    </row>
    <row r="212" spans="1:4" x14ac:dyDescent="0.3">
      <c r="A212">
        <v>59</v>
      </c>
      <c r="B212">
        <v>91</v>
      </c>
      <c r="C212" s="3">
        <v>6.0657534246575304</v>
      </c>
      <c r="D212">
        <f t="shared" si="3"/>
        <v>32</v>
      </c>
    </row>
    <row r="213" spans="1:4" x14ac:dyDescent="0.3">
      <c r="A213">
        <v>70</v>
      </c>
      <c r="B213">
        <v>86</v>
      </c>
      <c r="C213" s="3">
        <v>2.8767123287671201</v>
      </c>
      <c r="D213">
        <f t="shared" si="3"/>
        <v>16</v>
      </c>
    </row>
    <row r="214" spans="1:4" x14ac:dyDescent="0.3">
      <c r="A214">
        <v>99</v>
      </c>
      <c r="B214">
        <v>104</v>
      </c>
      <c r="C214" s="3">
        <v>1.7205479452054799</v>
      </c>
      <c r="D214">
        <f t="shared" si="3"/>
        <v>5</v>
      </c>
    </row>
    <row r="215" spans="1:4" x14ac:dyDescent="0.3">
      <c r="A215">
        <v>75</v>
      </c>
      <c r="B215">
        <v>96</v>
      </c>
      <c r="C215" s="3">
        <v>3.8684931506849298</v>
      </c>
      <c r="D215">
        <f t="shared" si="3"/>
        <v>21</v>
      </c>
    </row>
    <row r="216" spans="1:4" x14ac:dyDescent="0.3">
      <c r="A216">
        <v>77</v>
      </c>
      <c r="B216">
        <v>83</v>
      </c>
      <c r="C216" s="3">
        <v>2.86027397260274</v>
      </c>
      <c r="D216">
        <f t="shared" si="3"/>
        <v>6</v>
      </c>
    </row>
    <row r="217" spans="1:4" x14ac:dyDescent="0.3">
      <c r="A217">
        <v>87</v>
      </c>
      <c r="B217">
        <v>89</v>
      </c>
      <c r="C217" s="3">
        <v>0.47397260273972602</v>
      </c>
      <c r="D217">
        <f t="shared" si="3"/>
        <v>2</v>
      </c>
    </row>
    <row r="218" spans="1:4" x14ac:dyDescent="0.3">
      <c r="A218">
        <v>52</v>
      </c>
      <c r="B218">
        <v>61</v>
      </c>
      <c r="C218" s="3">
        <v>0.89863013698630101</v>
      </c>
      <c r="D218">
        <f t="shared" si="3"/>
        <v>9</v>
      </c>
    </row>
    <row r="219" spans="1:4" x14ac:dyDescent="0.3">
      <c r="A219">
        <v>54</v>
      </c>
      <c r="B219">
        <v>52</v>
      </c>
      <c r="C219" s="3">
        <v>0.142465753424658</v>
      </c>
      <c r="D219">
        <f t="shared" si="3"/>
        <v>-2</v>
      </c>
    </row>
    <row r="220" spans="1:4" x14ac:dyDescent="0.3">
      <c r="A220">
        <v>81</v>
      </c>
      <c r="B220">
        <v>85</v>
      </c>
      <c r="C220" s="3">
        <v>1.9013698630136999</v>
      </c>
      <c r="D220">
        <f t="shared" si="3"/>
        <v>4</v>
      </c>
    </row>
    <row r="221" spans="1:4" x14ac:dyDescent="0.3">
      <c r="A221">
        <v>72</v>
      </c>
      <c r="B221">
        <v>72</v>
      </c>
      <c r="C221" s="3">
        <v>0.66849315068493198</v>
      </c>
      <c r="D221">
        <f t="shared" si="3"/>
        <v>0</v>
      </c>
    </row>
    <row r="222" spans="1:4" x14ac:dyDescent="0.3">
      <c r="A222">
        <v>50</v>
      </c>
      <c r="B222">
        <v>85</v>
      </c>
      <c r="C222" s="3">
        <v>5.77534246575342</v>
      </c>
      <c r="D222">
        <f t="shared" si="3"/>
        <v>35</v>
      </c>
    </row>
    <row r="223" spans="1:4" x14ac:dyDescent="0.3">
      <c r="A223">
        <v>81</v>
      </c>
      <c r="B223">
        <v>81</v>
      </c>
      <c r="C223" s="3">
        <v>0.95068493150684896</v>
      </c>
      <c r="D223">
        <f t="shared" si="3"/>
        <v>0</v>
      </c>
    </row>
    <row r="224" spans="1:4" x14ac:dyDescent="0.3">
      <c r="A224">
        <v>72</v>
      </c>
      <c r="B224">
        <v>88</v>
      </c>
      <c r="C224" s="3">
        <v>5.7972602739725998</v>
      </c>
      <c r="D224">
        <f t="shared" si="3"/>
        <v>16</v>
      </c>
    </row>
    <row r="225" spans="1:4" x14ac:dyDescent="0.3">
      <c r="A225">
        <v>127</v>
      </c>
      <c r="B225">
        <v>146</v>
      </c>
      <c r="C225" s="3">
        <v>5.2876712328767104</v>
      </c>
      <c r="D225">
        <f t="shared" si="3"/>
        <v>19</v>
      </c>
    </row>
    <row r="226" spans="1:4" x14ac:dyDescent="0.3">
      <c r="A226">
        <v>74</v>
      </c>
      <c r="B226">
        <v>85</v>
      </c>
      <c r="C226" s="3">
        <v>2.89041095890411</v>
      </c>
      <c r="D226">
        <f t="shared" si="3"/>
        <v>11</v>
      </c>
    </row>
    <row r="227" spans="1:4" x14ac:dyDescent="0.3">
      <c r="A227">
        <v>101</v>
      </c>
      <c r="B227">
        <v>102</v>
      </c>
      <c r="C227" s="3">
        <v>0.88493150684931499</v>
      </c>
      <c r="D227">
        <f t="shared" si="3"/>
        <v>1</v>
      </c>
    </row>
    <row r="228" spans="1:4" x14ac:dyDescent="0.3">
      <c r="A228">
        <v>53</v>
      </c>
      <c r="B228">
        <v>60</v>
      </c>
      <c r="C228" s="3">
        <v>0.81643835616438398</v>
      </c>
      <c r="D228">
        <f t="shared" si="3"/>
        <v>7</v>
      </c>
    </row>
    <row r="229" spans="1:4" x14ac:dyDescent="0.3">
      <c r="A229">
        <v>85</v>
      </c>
      <c r="B229">
        <v>88</v>
      </c>
      <c r="C229" s="3">
        <v>0.57260273972602704</v>
      </c>
      <c r="D229">
        <f t="shared" si="3"/>
        <v>3</v>
      </c>
    </row>
    <row r="230" spans="1:4" x14ac:dyDescent="0.3">
      <c r="A230">
        <v>52</v>
      </c>
      <c r="B230">
        <v>52</v>
      </c>
      <c r="C230" s="3">
        <v>0.23013698630137</v>
      </c>
      <c r="D230">
        <f t="shared" si="3"/>
        <v>0</v>
      </c>
    </row>
    <row r="231" spans="1:4" x14ac:dyDescent="0.3">
      <c r="A231">
        <v>60</v>
      </c>
      <c r="B231">
        <v>94</v>
      </c>
      <c r="C231" s="3">
        <v>7.13698630136986</v>
      </c>
      <c r="D231">
        <f t="shared" si="3"/>
        <v>34</v>
      </c>
    </row>
    <row r="232" spans="1:4" x14ac:dyDescent="0.3">
      <c r="A232">
        <v>51</v>
      </c>
      <c r="B232">
        <v>83</v>
      </c>
      <c r="C232" s="3">
        <v>2.86027397260274</v>
      </c>
      <c r="D232">
        <f t="shared" si="3"/>
        <v>32</v>
      </c>
    </row>
    <row r="233" spans="1:4" x14ac:dyDescent="0.3">
      <c r="A233">
        <v>60</v>
      </c>
      <c r="B233">
        <v>60</v>
      </c>
      <c r="C233" s="3">
        <v>1.13424657534247</v>
      </c>
      <c r="D233">
        <f t="shared" si="3"/>
        <v>0</v>
      </c>
    </row>
    <row r="234" spans="1:4" x14ac:dyDescent="0.3">
      <c r="A234">
        <v>88</v>
      </c>
      <c r="B234">
        <v>110</v>
      </c>
      <c r="C234" s="3">
        <v>5.7863013698630104</v>
      </c>
      <c r="D234">
        <f t="shared" si="3"/>
        <v>22</v>
      </c>
    </row>
    <row r="235" spans="1:4" x14ac:dyDescent="0.3">
      <c r="A235">
        <v>78</v>
      </c>
      <c r="B235">
        <v>89</v>
      </c>
      <c r="C235" s="3">
        <v>2.88493150684931</v>
      </c>
      <c r="D235">
        <f t="shared" si="3"/>
        <v>11</v>
      </c>
    </row>
    <row r="236" spans="1:4" x14ac:dyDescent="0.3">
      <c r="A236">
        <v>75</v>
      </c>
      <c r="B236">
        <v>82</v>
      </c>
      <c r="C236" s="3">
        <v>3.79178082191781</v>
      </c>
      <c r="D236">
        <f t="shared" si="3"/>
        <v>7</v>
      </c>
    </row>
    <row r="237" spans="1:4" x14ac:dyDescent="0.3">
      <c r="A237">
        <v>88</v>
      </c>
      <c r="B237">
        <v>93</v>
      </c>
      <c r="C237" s="3">
        <v>4.8301369863013699</v>
      </c>
      <c r="D237">
        <f t="shared" si="3"/>
        <v>5</v>
      </c>
    </row>
    <row r="238" spans="1:4" x14ac:dyDescent="0.3">
      <c r="A238">
        <v>88</v>
      </c>
      <c r="B238">
        <v>89</v>
      </c>
      <c r="C238" s="3">
        <v>0.78082191780821897</v>
      </c>
      <c r="D238">
        <f t="shared" si="3"/>
        <v>1</v>
      </c>
    </row>
    <row r="239" spans="1:4" x14ac:dyDescent="0.3">
      <c r="A239">
        <v>65</v>
      </c>
      <c r="B239">
        <v>86</v>
      </c>
      <c r="C239" s="3">
        <v>5.7863013698630104</v>
      </c>
      <c r="D239">
        <f t="shared" si="3"/>
        <v>21</v>
      </c>
    </row>
    <row r="240" spans="1:4" x14ac:dyDescent="0.3">
      <c r="A240">
        <v>78</v>
      </c>
      <c r="B240">
        <v>81</v>
      </c>
      <c r="C240" s="3">
        <v>2.0082191780821899</v>
      </c>
      <c r="D240">
        <f t="shared" si="3"/>
        <v>3</v>
      </c>
    </row>
    <row r="241" spans="1:4" x14ac:dyDescent="0.3">
      <c r="A241">
        <v>69</v>
      </c>
      <c r="B241">
        <v>139</v>
      </c>
      <c r="C241" s="3">
        <v>9.8630136986301409</v>
      </c>
      <c r="D241">
        <f t="shared" si="3"/>
        <v>70</v>
      </c>
    </row>
    <row r="242" spans="1:4" x14ac:dyDescent="0.3">
      <c r="A242">
        <v>73</v>
      </c>
      <c r="B242">
        <v>86</v>
      </c>
      <c r="C242" s="3">
        <v>3.7890410958904099</v>
      </c>
      <c r="D242">
        <f t="shared" si="3"/>
        <v>13</v>
      </c>
    </row>
    <row r="243" spans="1:4" x14ac:dyDescent="0.3">
      <c r="A243">
        <v>71</v>
      </c>
      <c r="B243">
        <v>74</v>
      </c>
      <c r="C243" s="3">
        <v>0.88219178082191796</v>
      </c>
      <c r="D243">
        <f t="shared" si="3"/>
        <v>3</v>
      </c>
    </row>
    <row r="244" spans="1:4" x14ac:dyDescent="0.3">
      <c r="A244">
        <v>91</v>
      </c>
      <c r="B244">
        <v>99</v>
      </c>
      <c r="C244" s="3">
        <v>0.80821917808219201</v>
      </c>
      <c r="D244">
        <f t="shared" si="3"/>
        <v>8</v>
      </c>
    </row>
    <row r="245" spans="1:4" x14ac:dyDescent="0.3">
      <c r="A245">
        <v>56</v>
      </c>
      <c r="B245">
        <v>75</v>
      </c>
      <c r="C245" s="3">
        <v>4.1863013698630098</v>
      </c>
      <c r="D245">
        <f t="shared" si="3"/>
        <v>19</v>
      </c>
    </row>
    <row r="246" spans="1:4" x14ac:dyDescent="0.3">
      <c r="A246">
        <v>67</v>
      </c>
      <c r="B246">
        <v>85</v>
      </c>
      <c r="C246" s="3">
        <v>3.8684931506849298</v>
      </c>
      <c r="D246">
        <f t="shared" si="3"/>
        <v>18</v>
      </c>
    </row>
    <row r="247" spans="1:4" x14ac:dyDescent="0.3">
      <c r="A247">
        <v>74</v>
      </c>
      <c r="B247">
        <v>81</v>
      </c>
      <c r="C247" s="3">
        <v>2.77534246575342</v>
      </c>
      <c r="D247">
        <f t="shared" si="3"/>
        <v>7</v>
      </c>
    </row>
    <row r="248" spans="1:4" x14ac:dyDescent="0.3">
      <c r="A248">
        <v>74</v>
      </c>
      <c r="B248">
        <v>90</v>
      </c>
      <c r="C248" s="3">
        <v>6.0520547945205498</v>
      </c>
      <c r="D248">
        <f t="shared" si="3"/>
        <v>16</v>
      </c>
    </row>
    <row r="249" spans="1:4" x14ac:dyDescent="0.3">
      <c r="A249">
        <v>109</v>
      </c>
      <c r="B249">
        <v>112</v>
      </c>
      <c r="C249" s="3">
        <v>1.75068493150685</v>
      </c>
      <c r="D249">
        <f t="shared" si="3"/>
        <v>3</v>
      </c>
    </row>
    <row r="250" spans="1:4" x14ac:dyDescent="0.3">
      <c r="A250">
        <v>84</v>
      </c>
      <c r="B250">
        <v>92</v>
      </c>
      <c r="C250" s="3">
        <v>2.8712328767123299</v>
      </c>
      <c r="D250">
        <f t="shared" si="3"/>
        <v>8</v>
      </c>
    </row>
    <row r="251" spans="1:4" x14ac:dyDescent="0.3">
      <c r="A251">
        <v>66</v>
      </c>
      <c r="B251">
        <v>79</v>
      </c>
      <c r="C251" s="3">
        <v>3.7287671232876698</v>
      </c>
      <c r="D251">
        <f t="shared" si="3"/>
        <v>13</v>
      </c>
    </row>
    <row r="252" spans="1:4" x14ac:dyDescent="0.3">
      <c r="A252">
        <v>80</v>
      </c>
      <c r="B252">
        <v>83</v>
      </c>
      <c r="C252" s="3">
        <v>2.8575342465753399</v>
      </c>
      <c r="D252">
        <f t="shared" si="3"/>
        <v>3</v>
      </c>
    </row>
    <row r="253" spans="1:4" x14ac:dyDescent="0.3">
      <c r="A253">
        <v>79</v>
      </c>
      <c r="B253">
        <v>89</v>
      </c>
      <c r="C253" s="3">
        <v>3.8493150684931501</v>
      </c>
      <c r="D253">
        <f t="shared" si="3"/>
        <v>10</v>
      </c>
    </row>
    <row r="254" spans="1:4" x14ac:dyDescent="0.3">
      <c r="A254">
        <v>42</v>
      </c>
      <c r="B254">
        <v>87</v>
      </c>
      <c r="C254" s="3">
        <v>6.0684931506849296</v>
      </c>
      <c r="D254">
        <f t="shared" si="3"/>
        <v>45</v>
      </c>
    </row>
    <row r="255" spans="1:4" x14ac:dyDescent="0.3">
      <c r="A255">
        <v>49</v>
      </c>
      <c r="B255">
        <v>92</v>
      </c>
      <c r="C255" s="3">
        <v>6.0684931506849296</v>
      </c>
      <c r="D255">
        <f t="shared" si="3"/>
        <v>43</v>
      </c>
    </row>
    <row r="256" spans="1:4" x14ac:dyDescent="0.3">
      <c r="A256">
        <v>96</v>
      </c>
      <c r="B256">
        <v>100</v>
      </c>
      <c r="C256" s="3">
        <v>0.79452054794520499</v>
      </c>
      <c r="D256">
        <f t="shared" si="3"/>
        <v>4</v>
      </c>
    </row>
    <row r="257" spans="1:4" x14ac:dyDescent="0.3">
      <c r="A257">
        <v>82</v>
      </c>
      <c r="B257">
        <v>87</v>
      </c>
      <c r="C257" s="3">
        <v>1.8301369863013699</v>
      </c>
      <c r="D257">
        <f t="shared" si="3"/>
        <v>5</v>
      </c>
    </row>
    <row r="258" spans="1:4" x14ac:dyDescent="0.3">
      <c r="A258">
        <v>64</v>
      </c>
      <c r="B258">
        <v>63</v>
      </c>
      <c r="C258" s="3">
        <v>0.232876712328767</v>
      </c>
      <c r="D258">
        <f t="shared" si="3"/>
        <v>-1</v>
      </c>
    </row>
    <row r="259" spans="1:4" x14ac:dyDescent="0.3">
      <c r="A259">
        <v>61</v>
      </c>
      <c r="B259">
        <v>75</v>
      </c>
      <c r="C259" s="3">
        <v>1.77534246575342</v>
      </c>
      <c r="D259">
        <f t="shared" ref="D259:D321" si="4">B259-A259</f>
        <v>14</v>
      </c>
    </row>
    <row r="260" spans="1:4" x14ac:dyDescent="0.3">
      <c r="A260">
        <v>84</v>
      </c>
      <c r="B260">
        <v>85</v>
      </c>
      <c r="C260" s="3">
        <v>0.783561643835616</v>
      </c>
      <c r="D260">
        <f t="shared" si="4"/>
        <v>1</v>
      </c>
    </row>
    <row r="261" spans="1:4" x14ac:dyDescent="0.3">
      <c r="A261">
        <v>99</v>
      </c>
      <c r="B261">
        <v>123</v>
      </c>
      <c r="C261" s="3">
        <v>3.8657534246575298</v>
      </c>
      <c r="D261">
        <f t="shared" si="4"/>
        <v>24</v>
      </c>
    </row>
    <row r="262" spans="1:4" x14ac:dyDescent="0.3">
      <c r="A262">
        <v>83</v>
      </c>
      <c r="B262">
        <v>92</v>
      </c>
      <c r="C262" s="3">
        <v>1.8493150684931501</v>
      </c>
      <c r="D262">
        <f t="shared" si="4"/>
        <v>9</v>
      </c>
    </row>
    <row r="263" spans="1:4" x14ac:dyDescent="0.3">
      <c r="A263">
        <v>76</v>
      </c>
      <c r="B263">
        <v>84</v>
      </c>
      <c r="C263" s="3">
        <v>1.83835616438356</v>
      </c>
      <c r="D263">
        <f t="shared" si="4"/>
        <v>8</v>
      </c>
    </row>
    <row r="264" spans="1:4" x14ac:dyDescent="0.3">
      <c r="A264">
        <v>68</v>
      </c>
      <c r="B264">
        <v>113</v>
      </c>
      <c r="C264" s="3">
        <v>3.8712328767123299</v>
      </c>
      <c r="D264">
        <f t="shared" si="4"/>
        <v>45</v>
      </c>
    </row>
    <row r="265" spans="1:4" x14ac:dyDescent="0.3">
      <c r="A265">
        <v>59</v>
      </c>
      <c r="B265">
        <v>69</v>
      </c>
      <c r="C265" s="3">
        <v>2.75342465753425</v>
      </c>
      <c r="D265">
        <f t="shared" si="4"/>
        <v>10</v>
      </c>
    </row>
    <row r="266" spans="1:4" x14ac:dyDescent="0.3">
      <c r="A266">
        <v>92</v>
      </c>
      <c r="B266">
        <v>140</v>
      </c>
      <c r="C266" s="3">
        <v>4.7342465753424703</v>
      </c>
      <c r="D266">
        <f t="shared" si="4"/>
        <v>48</v>
      </c>
    </row>
    <row r="267" spans="1:4" x14ac:dyDescent="0.3">
      <c r="A267">
        <v>84</v>
      </c>
      <c r="B267">
        <v>104</v>
      </c>
      <c r="C267" s="3">
        <v>5.7863013698630104</v>
      </c>
      <c r="D267">
        <f t="shared" si="4"/>
        <v>20</v>
      </c>
    </row>
    <row r="268" spans="1:4" x14ac:dyDescent="0.3">
      <c r="A268">
        <v>73</v>
      </c>
      <c r="B268">
        <v>87</v>
      </c>
      <c r="C268" s="3">
        <v>3.7808219178082201</v>
      </c>
      <c r="D268">
        <f t="shared" si="4"/>
        <v>14</v>
      </c>
    </row>
    <row r="269" spans="1:4" x14ac:dyDescent="0.3">
      <c r="A269">
        <v>72</v>
      </c>
      <c r="B269">
        <v>80</v>
      </c>
      <c r="C269" s="3">
        <v>1.1972602739725999</v>
      </c>
      <c r="D269">
        <f t="shared" si="4"/>
        <v>8</v>
      </c>
    </row>
    <row r="270" spans="1:4" x14ac:dyDescent="0.3">
      <c r="A270">
        <v>94</v>
      </c>
      <c r="B270">
        <v>96</v>
      </c>
      <c r="C270" s="3">
        <v>1.79452054794521</v>
      </c>
      <c r="D270">
        <f t="shared" si="4"/>
        <v>2</v>
      </c>
    </row>
    <row r="271" spans="1:4" x14ac:dyDescent="0.3">
      <c r="A271">
        <v>130</v>
      </c>
      <c r="B271">
        <v>137</v>
      </c>
      <c r="C271" s="3">
        <v>4.2931506849315104</v>
      </c>
      <c r="D271">
        <f t="shared" si="4"/>
        <v>7</v>
      </c>
    </row>
    <row r="272" spans="1:4" x14ac:dyDescent="0.3">
      <c r="A272">
        <v>88</v>
      </c>
      <c r="B272">
        <v>96</v>
      </c>
      <c r="C272" s="3">
        <v>2.7698630136986302</v>
      </c>
      <c r="D272">
        <f t="shared" si="4"/>
        <v>8</v>
      </c>
    </row>
    <row r="273" spans="1:4" x14ac:dyDescent="0.3">
      <c r="A273">
        <v>72</v>
      </c>
      <c r="B273">
        <v>85</v>
      </c>
      <c r="C273" s="3">
        <v>6.0712328767123296</v>
      </c>
      <c r="D273">
        <f t="shared" si="4"/>
        <v>13</v>
      </c>
    </row>
    <row r="274" spans="1:4" x14ac:dyDescent="0.3">
      <c r="A274">
        <v>80</v>
      </c>
      <c r="B274">
        <v>84</v>
      </c>
      <c r="C274" s="3">
        <v>1.8547945205479499</v>
      </c>
      <c r="D274">
        <f t="shared" si="4"/>
        <v>4</v>
      </c>
    </row>
    <row r="275" spans="1:4" x14ac:dyDescent="0.3">
      <c r="A275">
        <v>118</v>
      </c>
      <c r="B275">
        <v>137</v>
      </c>
      <c r="C275" s="3">
        <v>1.29315068493151</v>
      </c>
      <c r="D275">
        <f t="shared" si="4"/>
        <v>19</v>
      </c>
    </row>
    <row r="276" spans="1:4" x14ac:dyDescent="0.3">
      <c r="A276">
        <v>75</v>
      </c>
      <c r="B276">
        <v>107</v>
      </c>
      <c r="C276" s="3">
        <v>3.6684931506849301</v>
      </c>
      <c r="D276">
        <f t="shared" si="4"/>
        <v>32</v>
      </c>
    </row>
    <row r="277" spans="1:4" x14ac:dyDescent="0.3">
      <c r="A277">
        <v>78</v>
      </c>
      <c r="B277">
        <v>102</v>
      </c>
      <c r="C277" s="3">
        <v>2.7424657534246601</v>
      </c>
      <c r="D277">
        <f t="shared" si="4"/>
        <v>24</v>
      </c>
    </row>
    <row r="278" spans="1:4" x14ac:dyDescent="0.3">
      <c r="A278">
        <v>82</v>
      </c>
      <c r="B278">
        <v>90</v>
      </c>
      <c r="C278" s="3">
        <v>4.9863013698630096</v>
      </c>
      <c r="D278">
        <f t="shared" si="4"/>
        <v>8</v>
      </c>
    </row>
    <row r="279" spans="1:4" x14ac:dyDescent="0.3">
      <c r="A279">
        <v>101</v>
      </c>
      <c r="B279">
        <v>106</v>
      </c>
      <c r="C279" s="3">
        <v>4.8547945205479497</v>
      </c>
      <c r="D279">
        <f t="shared" si="4"/>
        <v>5</v>
      </c>
    </row>
    <row r="280" spans="1:4" x14ac:dyDescent="0.3">
      <c r="A280">
        <v>77</v>
      </c>
      <c r="B280">
        <v>99</v>
      </c>
      <c r="C280" s="3">
        <v>3.3972602739725999</v>
      </c>
      <c r="D280">
        <f t="shared" si="4"/>
        <v>22</v>
      </c>
    </row>
    <row r="281" spans="1:4" x14ac:dyDescent="0.3">
      <c r="A281">
        <v>81</v>
      </c>
      <c r="B281">
        <v>92</v>
      </c>
      <c r="C281" s="3">
        <v>2.7780821917808201</v>
      </c>
      <c r="D281">
        <f t="shared" si="4"/>
        <v>11</v>
      </c>
    </row>
    <row r="282" spans="1:4" x14ac:dyDescent="0.3">
      <c r="A282">
        <v>74</v>
      </c>
      <c r="B282">
        <v>86</v>
      </c>
      <c r="C282" s="3">
        <v>5.8027397260273998</v>
      </c>
      <c r="D282">
        <f t="shared" si="4"/>
        <v>12</v>
      </c>
    </row>
    <row r="283" spans="1:4" x14ac:dyDescent="0.3">
      <c r="A283">
        <v>57</v>
      </c>
      <c r="B283">
        <v>71</v>
      </c>
      <c r="C283" s="3">
        <v>3.8931506849315101</v>
      </c>
      <c r="D283">
        <f t="shared" si="4"/>
        <v>14</v>
      </c>
    </row>
    <row r="284" spans="1:4" x14ac:dyDescent="0.3">
      <c r="A284">
        <v>56</v>
      </c>
      <c r="B284">
        <v>60</v>
      </c>
      <c r="C284" s="3">
        <v>1.7863013698630099</v>
      </c>
      <c r="D284">
        <f t="shared" si="4"/>
        <v>4</v>
      </c>
    </row>
    <row r="285" spans="1:4" x14ac:dyDescent="0.3">
      <c r="A285">
        <v>66</v>
      </c>
      <c r="B285">
        <v>89</v>
      </c>
      <c r="C285" s="3">
        <v>4.8931506849315101</v>
      </c>
      <c r="D285">
        <f t="shared" si="4"/>
        <v>23</v>
      </c>
    </row>
    <row r="286" spans="1:4" x14ac:dyDescent="0.3">
      <c r="A286">
        <v>58</v>
      </c>
      <c r="B286">
        <v>67</v>
      </c>
      <c r="C286" s="3">
        <v>2</v>
      </c>
      <c r="D286">
        <f t="shared" si="4"/>
        <v>9</v>
      </c>
    </row>
    <row r="287" spans="1:4" x14ac:dyDescent="0.3">
      <c r="A287">
        <v>67</v>
      </c>
      <c r="B287">
        <v>77</v>
      </c>
      <c r="C287" s="3">
        <v>1.77260273972603</v>
      </c>
      <c r="D287">
        <f t="shared" si="4"/>
        <v>10</v>
      </c>
    </row>
    <row r="288" spans="1:4" x14ac:dyDescent="0.3">
      <c r="A288">
        <v>57</v>
      </c>
      <c r="B288">
        <v>57</v>
      </c>
      <c r="C288" s="3">
        <v>2.19178082191781E-2</v>
      </c>
      <c r="D288">
        <f t="shared" si="4"/>
        <v>0</v>
      </c>
    </row>
    <row r="289" spans="1:4" x14ac:dyDescent="0.3">
      <c r="A289">
        <v>118</v>
      </c>
      <c r="B289">
        <v>131</v>
      </c>
      <c r="C289" s="3">
        <v>2.79452054794521</v>
      </c>
      <c r="D289">
        <f t="shared" si="4"/>
        <v>13</v>
      </c>
    </row>
    <row r="290" spans="1:4" x14ac:dyDescent="0.3">
      <c r="A290">
        <v>82</v>
      </c>
      <c r="B290">
        <v>85</v>
      </c>
      <c r="C290" s="3">
        <v>0.76712328767123295</v>
      </c>
      <c r="D290">
        <f t="shared" si="4"/>
        <v>3</v>
      </c>
    </row>
    <row r="291" spans="1:4" x14ac:dyDescent="0.3">
      <c r="A291">
        <v>92</v>
      </c>
      <c r="B291">
        <v>93</v>
      </c>
      <c r="C291" s="3">
        <v>0.75616438356164395</v>
      </c>
      <c r="D291">
        <f t="shared" si="4"/>
        <v>1</v>
      </c>
    </row>
    <row r="292" spans="1:4" x14ac:dyDescent="0.3">
      <c r="A292">
        <v>59</v>
      </c>
      <c r="B292">
        <v>65</v>
      </c>
      <c r="C292" s="3">
        <v>2.1616438356164398</v>
      </c>
      <c r="D292">
        <f t="shared" si="4"/>
        <v>6</v>
      </c>
    </row>
    <row r="293" spans="1:4" x14ac:dyDescent="0.3">
      <c r="A293">
        <v>81</v>
      </c>
      <c r="B293">
        <v>94</v>
      </c>
      <c r="C293" s="3">
        <v>5.6958904109589001</v>
      </c>
      <c r="D293">
        <f t="shared" si="4"/>
        <v>13</v>
      </c>
    </row>
    <row r="294" spans="1:4" x14ac:dyDescent="0.3">
      <c r="A294">
        <v>65</v>
      </c>
      <c r="B294">
        <v>78</v>
      </c>
      <c r="C294" s="3">
        <v>5.7780821917808201</v>
      </c>
      <c r="D294">
        <f t="shared" si="4"/>
        <v>13</v>
      </c>
    </row>
    <row r="295" spans="1:4" x14ac:dyDescent="0.3">
      <c r="A295">
        <v>77</v>
      </c>
      <c r="B295">
        <v>81</v>
      </c>
      <c r="C295" s="3">
        <v>3.6712328767123301</v>
      </c>
      <c r="D295">
        <f t="shared" si="4"/>
        <v>4</v>
      </c>
    </row>
    <row r="296" spans="1:4" x14ac:dyDescent="0.3">
      <c r="A296">
        <v>79</v>
      </c>
      <c r="B296">
        <v>83</v>
      </c>
      <c r="C296" s="3">
        <v>3.79452054794521</v>
      </c>
      <c r="D296">
        <f t="shared" si="4"/>
        <v>4</v>
      </c>
    </row>
    <row r="297" spans="1:4" x14ac:dyDescent="0.3">
      <c r="A297">
        <v>76</v>
      </c>
      <c r="B297">
        <v>77</v>
      </c>
      <c r="C297" s="3">
        <v>1.7123287671232901</v>
      </c>
      <c r="D297">
        <f t="shared" si="4"/>
        <v>1</v>
      </c>
    </row>
    <row r="298" spans="1:4" x14ac:dyDescent="0.3">
      <c r="A298">
        <v>86</v>
      </c>
      <c r="B298">
        <v>93</v>
      </c>
      <c r="C298" s="3">
        <v>2.07123287671233</v>
      </c>
      <c r="D298">
        <f t="shared" si="4"/>
        <v>7</v>
      </c>
    </row>
    <row r="299" spans="1:4" x14ac:dyDescent="0.3">
      <c r="A299">
        <v>74</v>
      </c>
      <c r="B299">
        <v>89</v>
      </c>
      <c r="C299" s="3">
        <v>5.7835616438356201</v>
      </c>
      <c r="D299">
        <f t="shared" si="4"/>
        <v>15</v>
      </c>
    </row>
    <row r="300" spans="1:4" x14ac:dyDescent="0.3">
      <c r="A300">
        <v>74</v>
      </c>
      <c r="B300">
        <v>74</v>
      </c>
      <c r="C300" s="3">
        <v>0.77534246575342503</v>
      </c>
      <c r="D300">
        <f t="shared" si="4"/>
        <v>0</v>
      </c>
    </row>
    <row r="301" spans="1:4" x14ac:dyDescent="0.3">
      <c r="A301">
        <v>81</v>
      </c>
      <c r="B301">
        <v>94</v>
      </c>
      <c r="C301" s="3">
        <v>2.7643835616438399</v>
      </c>
      <c r="D301">
        <f t="shared" si="4"/>
        <v>13</v>
      </c>
    </row>
    <row r="302" spans="1:4" x14ac:dyDescent="0.3">
      <c r="A302">
        <v>65</v>
      </c>
      <c r="B302">
        <v>97</v>
      </c>
      <c r="C302" s="3">
        <v>5.0684931506849296</v>
      </c>
      <c r="D302">
        <f t="shared" si="4"/>
        <v>32</v>
      </c>
    </row>
    <row r="303" spans="1:4" x14ac:dyDescent="0.3">
      <c r="A303">
        <v>66</v>
      </c>
      <c r="B303">
        <v>71</v>
      </c>
      <c r="C303" s="3">
        <v>1.81369863013699</v>
      </c>
      <c r="D303">
        <f t="shared" si="4"/>
        <v>5</v>
      </c>
    </row>
    <row r="304" spans="1:4" x14ac:dyDescent="0.3">
      <c r="A304">
        <v>72</v>
      </c>
      <c r="B304">
        <v>78</v>
      </c>
      <c r="C304" s="3">
        <v>3.7863013698630099</v>
      </c>
      <c r="D304">
        <f t="shared" si="4"/>
        <v>6</v>
      </c>
    </row>
    <row r="305" spans="1:4" x14ac:dyDescent="0.3">
      <c r="A305">
        <v>67</v>
      </c>
      <c r="B305">
        <v>88</v>
      </c>
      <c r="C305" s="3">
        <v>5.9232876712328801</v>
      </c>
      <c r="D305">
        <f t="shared" si="4"/>
        <v>21</v>
      </c>
    </row>
    <row r="306" spans="1:4" x14ac:dyDescent="0.3">
      <c r="A306">
        <v>65</v>
      </c>
      <c r="B306">
        <v>94</v>
      </c>
      <c r="C306" s="3">
        <v>10.6</v>
      </c>
      <c r="D306">
        <f t="shared" si="4"/>
        <v>29</v>
      </c>
    </row>
    <row r="307" spans="1:4" x14ac:dyDescent="0.3">
      <c r="A307">
        <v>72</v>
      </c>
      <c r="B307">
        <v>119</v>
      </c>
      <c r="C307" s="3">
        <v>7.7890410958904104</v>
      </c>
      <c r="D307">
        <f t="shared" si="4"/>
        <v>47</v>
      </c>
    </row>
    <row r="308" spans="1:4" x14ac:dyDescent="0.3">
      <c r="A308">
        <v>65</v>
      </c>
      <c r="B308">
        <v>74</v>
      </c>
      <c r="C308" s="3">
        <v>2.8712328767123299</v>
      </c>
      <c r="D308">
        <f t="shared" si="4"/>
        <v>9</v>
      </c>
    </row>
    <row r="309" spans="1:4" x14ac:dyDescent="0.3">
      <c r="A309">
        <v>49</v>
      </c>
      <c r="B309">
        <v>58</v>
      </c>
      <c r="C309" s="3">
        <v>1.93424657534247</v>
      </c>
      <c r="D309">
        <f t="shared" si="4"/>
        <v>9</v>
      </c>
    </row>
    <row r="310" spans="1:4" x14ac:dyDescent="0.3">
      <c r="A310">
        <v>66</v>
      </c>
      <c r="B310">
        <v>70</v>
      </c>
      <c r="C310" s="3">
        <v>2.0931506849315098</v>
      </c>
      <c r="D310">
        <f t="shared" si="4"/>
        <v>4</v>
      </c>
    </row>
    <row r="311" spans="1:4" x14ac:dyDescent="0.3">
      <c r="A311">
        <v>61</v>
      </c>
      <c r="B311">
        <v>79</v>
      </c>
      <c r="C311" s="3">
        <v>4.8986301369863003</v>
      </c>
      <c r="D311">
        <f t="shared" si="4"/>
        <v>18</v>
      </c>
    </row>
    <row r="312" spans="1:4" x14ac:dyDescent="0.3">
      <c r="A312">
        <v>146</v>
      </c>
      <c r="B312">
        <v>152</v>
      </c>
      <c r="C312" s="3">
        <v>1.77534246575342</v>
      </c>
      <c r="D312">
        <f t="shared" si="4"/>
        <v>6</v>
      </c>
    </row>
    <row r="313" spans="1:4" x14ac:dyDescent="0.3">
      <c r="A313">
        <v>55</v>
      </c>
      <c r="B313">
        <v>82</v>
      </c>
      <c r="C313" s="3">
        <v>3.7726027397260302</v>
      </c>
      <c r="D313">
        <f t="shared" si="4"/>
        <v>27</v>
      </c>
    </row>
    <row r="314" spans="1:4" x14ac:dyDescent="0.3">
      <c r="A314">
        <v>88</v>
      </c>
      <c r="B314">
        <v>124</v>
      </c>
      <c r="C314" s="3">
        <v>5.7835616438356201</v>
      </c>
      <c r="D314">
        <f t="shared" si="4"/>
        <v>36</v>
      </c>
    </row>
    <row r="315" spans="1:4" x14ac:dyDescent="0.3">
      <c r="A315">
        <v>57</v>
      </c>
      <c r="B315">
        <v>93</v>
      </c>
      <c r="C315" s="3">
        <v>7.7315068493150703</v>
      </c>
      <c r="D315">
        <f t="shared" si="4"/>
        <v>36</v>
      </c>
    </row>
    <row r="316" spans="1:4" x14ac:dyDescent="0.3">
      <c r="A316">
        <v>77</v>
      </c>
      <c r="B316">
        <v>86</v>
      </c>
      <c r="C316" s="3">
        <v>4.8958904109589003</v>
      </c>
      <c r="D316">
        <f t="shared" si="4"/>
        <v>9</v>
      </c>
    </row>
    <row r="317" spans="1:4" x14ac:dyDescent="0.3">
      <c r="A317">
        <v>105</v>
      </c>
      <c r="B317">
        <v>116</v>
      </c>
      <c r="C317" s="3">
        <v>1.7616438356164399</v>
      </c>
      <c r="D317">
        <f t="shared" si="4"/>
        <v>11</v>
      </c>
    </row>
    <row r="318" spans="1:4" x14ac:dyDescent="0.3">
      <c r="A318">
        <v>82</v>
      </c>
      <c r="B318">
        <v>85</v>
      </c>
      <c r="C318" s="3">
        <v>0.79726027397260302</v>
      </c>
      <c r="D318">
        <f t="shared" si="4"/>
        <v>3</v>
      </c>
    </row>
    <row r="319" spans="1:4" x14ac:dyDescent="0.3">
      <c r="A319">
        <v>84</v>
      </c>
      <c r="B319">
        <v>94</v>
      </c>
      <c r="C319" s="3">
        <v>1.83835616438356</v>
      </c>
      <c r="D319">
        <f t="shared" si="4"/>
        <v>10</v>
      </c>
    </row>
    <row r="320" spans="1:4" x14ac:dyDescent="0.3">
      <c r="A320">
        <v>74</v>
      </c>
      <c r="B320">
        <v>87</v>
      </c>
      <c r="C320" s="3">
        <v>4.8931506849315101</v>
      </c>
      <c r="D320">
        <f t="shared" si="4"/>
        <v>13</v>
      </c>
    </row>
    <row r="321" spans="1:4" x14ac:dyDescent="0.3">
      <c r="A321">
        <v>75</v>
      </c>
      <c r="B321">
        <v>88</v>
      </c>
      <c r="C321" s="3">
        <v>2.7369863013698601</v>
      </c>
      <c r="D321">
        <f t="shared" si="4"/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21"/>
  <sheetViews>
    <sheetView tabSelected="1" zoomScale="80" zoomScaleNormal="80" workbookViewId="0">
      <selection activeCell="B8" sqref="B8"/>
    </sheetView>
  </sheetViews>
  <sheetFormatPr defaultRowHeight="14.4" x14ac:dyDescent="0.3"/>
  <cols>
    <col min="1" max="1" width="12.44140625" bestFit="1" customWidth="1"/>
    <col min="9" max="9" width="8.88671875" style="3"/>
    <col min="11" max="14" width="8.88671875" style="5"/>
    <col min="16" max="16" width="14.6640625" style="5" bestFit="1" customWidth="1"/>
    <col min="17" max="17" width="13.33203125" style="5" bestFit="1" customWidth="1"/>
  </cols>
  <sheetData>
    <row r="1" spans="1:40" x14ac:dyDescent="0.3">
      <c r="A1" s="4" t="s">
        <v>3</v>
      </c>
      <c r="B1">
        <v>0.40630450100572668</v>
      </c>
      <c r="C1">
        <v>-20.245060135450338</v>
      </c>
      <c r="G1" s="1" t="s">
        <v>0</v>
      </c>
      <c r="H1" s="1" t="s">
        <v>1</v>
      </c>
      <c r="I1" s="2" t="s">
        <v>2</v>
      </c>
      <c r="J1" t="s">
        <v>16</v>
      </c>
      <c r="K1" s="5" t="s">
        <v>6</v>
      </c>
      <c r="L1" s="5" t="s">
        <v>7</v>
      </c>
      <c r="M1" s="5" t="s">
        <v>8</v>
      </c>
      <c r="N1" s="5" t="s">
        <v>12</v>
      </c>
      <c r="O1" s="5" t="s">
        <v>9</v>
      </c>
      <c r="P1" s="5" t="s">
        <v>14</v>
      </c>
      <c r="Q1" s="5" t="s">
        <v>15</v>
      </c>
      <c r="AD1" t="s">
        <v>18</v>
      </c>
      <c r="AE1" s="9" t="s">
        <v>19</v>
      </c>
      <c r="AF1" s="9" t="s">
        <v>21</v>
      </c>
      <c r="AM1" s="9" t="s">
        <v>19</v>
      </c>
      <c r="AN1" s="9" t="s">
        <v>21</v>
      </c>
    </row>
    <row r="2" spans="1:40" x14ac:dyDescent="0.3">
      <c r="A2" t="s">
        <v>4</v>
      </c>
      <c r="B2">
        <v>0.95446166496826179</v>
      </c>
      <c r="G2">
        <v>73</v>
      </c>
      <c r="H2">
        <v>102</v>
      </c>
      <c r="I2" s="3">
        <v>1.74794520547945</v>
      </c>
      <c r="J2">
        <f>H2-G2</f>
        <v>29</v>
      </c>
      <c r="K2" s="5">
        <f>(G2^$B$1-1)/$B$1</f>
        <v>11.606547868628581</v>
      </c>
      <c r="L2" s="5">
        <f>(H2^$B$1-1)/$B$1</f>
        <v>13.654583858286202</v>
      </c>
      <c r="M2" s="5">
        <f>$B$2*(1-$B$3^I2)/(1-$B$3)+$B$3^I2*K2</f>
        <v>12.151841222781178</v>
      </c>
      <c r="N2" s="5">
        <f>(1-$B$3^(2*I2))/(1-$B$3^2)</f>
        <v>1.6776290777492853</v>
      </c>
      <c r="O2" s="5">
        <f>L2-M2</f>
        <v>1.5027426355050242</v>
      </c>
      <c r="P2" s="5">
        <f>O2^2</f>
        <v>2.258235428564586</v>
      </c>
      <c r="Q2" s="5">
        <f>P2/N2</f>
        <v>1.3460874388242274</v>
      </c>
      <c r="AD2">
        <v>40</v>
      </c>
      <c r="AE2" s="6">
        <v>40</v>
      </c>
      <c r="AF2" s="7">
        <v>0</v>
      </c>
      <c r="AM2" s="6">
        <v>40</v>
      </c>
      <c r="AN2" s="7">
        <v>0</v>
      </c>
    </row>
    <row r="3" spans="1:40" x14ac:dyDescent="0.3">
      <c r="A3" t="s">
        <v>5</v>
      </c>
      <c r="B3">
        <v>0.94520834734658055</v>
      </c>
      <c r="G3">
        <v>65</v>
      </c>
      <c r="H3">
        <v>88</v>
      </c>
      <c r="I3" s="3">
        <v>3.67945205479452</v>
      </c>
      <c r="J3">
        <f t="shared" ref="J3:J66" si="0">H3-G3</f>
        <v>23</v>
      </c>
      <c r="K3" s="5">
        <f t="shared" ref="K3:K66" si="1">(G3^$B$1-1)/$B$1</f>
        <v>10.958504582732612</v>
      </c>
      <c r="L3" s="5">
        <f t="shared" ref="L3:L66" si="2">(H3^$B$1-1)/$B$1</f>
        <v>12.716298254977279</v>
      </c>
      <c r="M3" s="5">
        <f t="shared" ref="M3:M66" si="3">$B$2*(1-$B$3^I3)/(1-$B$3)+$B$3^I3*K3</f>
        <v>12.168415591385033</v>
      </c>
      <c r="N3" s="5">
        <f t="shared" ref="N3:N66" si="4">(1-$B$3^(2*I3))/(1-$B$3^2)</f>
        <v>3.1848409016455825</v>
      </c>
      <c r="O3" s="5">
        <f t="shared" ref="O3:O66" si="5">L3-M3</f>
        <v>0.54788266359224558</v>
      </c>
      <c r="P3" s="5">
        <f t="shared" ref="P3:P66" si="6">O3^2</f>
        <v>0.30017541306493373</v>
      </c>
      <c r="Q3" s="5">
        <f t="shared" ref="Q3:Q66" si="7">P3/N3</f>
        <v>9.4251305586359246E-2</v>
      </c>
      <c r="AD3">
        <v>50</v>
      </c>
      <c r="AE3" s="6">
        <v>50</v>
      </c>
      <c r="AF3" s="7">
        <v>7</v>
      </c>
      <c r="AM3" s="6">
        <v>50</v>
      </c>
      <c r="AN3" s="7">
        <v>0</v>
      </c>
    </row>
    <row r="4" spans="1:40" x14ac:dyDescent="0.3">
      <c r="G4">
        <v>55</v>
      </c>
      <c r="H4">
        <v>64</v>
      </c>
      <c r="I4" s="3">
        <v>2.0630136986301402</v>
      </c>
      <c r="J4">
        <f t="shared" si="0"/>
        <v>9</v>
      </c>
      <c r="K4" s="5">
        <f t="shared" si="1"/>
        <v>10.077868476511126</v>
      </c>
      <c r="L4" s="5">
        <f t="shared" si="2"/>
        <v>10.874233871783797</v>
      </c>
      <c r="M4" s="5">
        <f t="shared" si="3"/>
        <v>10.883634265412763</v>
      </c>
      <c r="N4" s="5">
        <f t="shared" si="4"/>
        <v>1.9464152501241552</v>
      </c>
      <c r="O4" s="5">
        <f t="shared" si="5"/>
        <v>-9.4003936289652756E-3</v>
      </c>
      <c r="P4" s="5">
        <f t="shared" si="6"/>
        <v>8.8367400379490944E-5</v>
      </c>
      <c r="Q4" s="5">
        <f t="shared" si="7"/>
        <v>4.5400076049473148E-5</v>
      </c>
      <c r="AD4">
        <v>60</v>
      </c>
      <c r="AE4" s="6">
        <v>60</v>
      </c>
      <c r="AF4" s="7">
        <v>45</v>
      </c>
      <c r="AM4" s="6">
        <v>60</v>
      </c>
      <c r="AN4" s="7">
        <v>11</v>
      </c>
    </row>
    <row r="5" spans="1:40" x14ac:dyDescent="0.3">
      <c r="A5" t="s">
        <v>13</v>
      </c>
      <c r="B5">
        <f>1/B7*SUM(Q$2:Q$1048576)</f>
        <v>9.9833868824738867E-2</v>
      </c>
      <c r="G5">
        <v>67</v>
      </c>
      <c r="H5">
        <v>92</v>
      </c>
      <c r="I5" s="3">
        <v>4.8931506849315101</v>
      </c>
      <c r="J5">
        <f t="shared" si="0"/>
        <v>25</v>
      </c>
      <c r="K5" s="5">
        <f t="shared" si="1"/>
        <v>11.12476569231583</v>
      </c>
      <c r="L5" s="5">
        <f t="shared" si="2"/>
        <v>12.992908866171176</v>
      </c>
      <c r="M5" s="5">
        <f t="shared" si="3"/>
        <v>12.641758752933136</v>
      </c>
      <c r="N5" s="5">
        <f t="shared" si="4"/>
        <v>3.9771586898301416</v>
      </c>
      <c r="O5" s="5">
        <f t="shared" si="5"/>
        <v>0.35115011323803991</v>
      </c>
      <c r="P5" s="5">
        <f t="shared" si="6"/>
        <v>0.12330640202708824</v>
      </c>
      <c r="Q5" s="5">
        <f t="shared" si="7"/>
        <v>3.1003641454486312E-2</v>
      </c>
      <c r="AD5">
        <v>70</v>
      </c>
      <c r="AE5" s="6">
        <v>70</v>
      </c>
      <c r="AF5" s="7">
        <v>60</v>
      </c>
      <c r="AM5" s="6">
        <v>70</v>
      </c>
      <c r="AN5" s="7">
        <v>23</v>
      </c>
    </row>
    <row r="6" spans="1:40" x14ac:dyDescent="0.3">
      <c r="A6" t="s">
        <v>17</v>
      </c>
      <c r="B6">
        <f>SQRT(B5)</f>
        <v>0.31596498037715964</v>
      </c>
      <c r="G6">
        <v>78</v>
      </c>
      <c r="H6">
        <v>126</v>
      </c>
      <c r="I6" s="3">
        <v>4.2821917808219201</v>
      </c>
      <c r="J6">
        <f t="shared" si="0"/>
        <v>48</v>
      </c>
      <c r="K6" s="5">
        <f t="shared" si="1"/>
        <v>11.990358035545773</v>
      </c>
      <c r="L6" s="5">
        <f t="shared" si="2"/>
        <v>15.09935219191328</v>
      </c>
      <c r="M6" s="5">
        <f t="shared" si="3"/>
        <v>13.154410912647037</v>
      </c>
      <c r="N6" s="5">
        <f t="shared" si="4"/>
        <v>3.5918602053686568</v>
      </c>
      <c r="O6" s="5">
        <f t="shared" si="5"/>
        <v>1.9449412792662422</v>
      </c>
      <c r="P6" s="5">
        <f t="shared" si="6"/>
        <v>3.7827965797938066</v>
      </c>
      <c r="Q6" s="5">
        <f t="shared" si="7"/>
        <v>1.0531580750664411</v>
      </c>
      <c r="AD6">
        <v>80</v>
      </c>
      <c r="AE6" s="6">
        <v>80</v>
      </c>
      <c r="AF6" s="7">
        <v>93</v>
      </c>
      <c r="AM6" s="6">
        <v>80</v>
      </c>
      <c r="AN6" s="7">
        <v>58</v>
      </c>
    </row>
    <row r="7" spans="1:40" x14ac:dyDescent="0.3">
      <c r="A7" t="s">
        <v>10</v>
      </c>
      <c r="B7">
        <f>COUNT(G:G)</f>
        <v>320</v>
      </c>
      <c r="G7">
        <v>84</v>
      </c>
      <c r="H7">
        <v>95</v>
      </c>
      <c r="I7" s="3">
        <v>1.7589041095890401</v>
      </c>
      <c r="J7">
        <f t="shared" si="0"/>
        <v>11</v>
      </c>
      <c r="K7" s="5">
        <f t="shared" si="1"/>
        <v>12.432117924293326</v>
      </c>
      <c r="L7" s="5">
        <f t="shared" si="2"/>
        <v>13.195713045257966</v>
      </c>
      <c r="M7" s="5">
        <f t="shared" si="3"/>
        <v>12.902762143529072</v>
      </c>
      <c r="N7" s="5">
        <f t="shared" si="4"/>
        <v>1.6871392546054325</v>
      </c>
      <c r="O7" s="5">
        <f t="shared" si="5"/>
        <v>0.2929509017288936</v>
      </c>
      <c r="P7" s="5">
        <f t="shared" si="6"/>
        <v>8.5820230823771868E-2</v>
      </c>
      <c r="Q7" s="5">
        <f t="shared" si="7"/>
        <v>5.086730724183313E-2</v>
      </c>
      <c r="AD7">
        <v>90</v>
      </c>
      <c r="AE7" s="6">
        <v>90</v>
      </c>
      <c r="AF7" s="7">
        <v>68</v>
      </c>
      <c r="AM7" s="6">
        <v>90</v>
      </c>
      <c r="AN7" s="7">
        <v>105</v>
      </c>
    </row>
    <row r="8" spans="1:40" x14ac:dyDescent="0.3">
      <c r="A8" t="s">
        <v>11</v>
      </c>
      <c r="B8">
        <f t="array" ref="B8">B7*(LN(2*PI()*B5)+1)+SUM(LN(N$2:N$321))-2*(B1-1)*SUM(LN(H$2:H$321))</f>
        <v>2108.9842525080412</v>
      </c>
      <c r="G8">
        <v>72</v>
      </c>
      <c r="H8">
        <v>72</v>
      </c>
      <c r="I8" s="3">
        <v>0.86301369863013699</v>
      </c>
      <c r="J8">
        <f t="shared" si="0"/>
        <v>0</v>
      </c>
      <c r="K8" s="5">
        <f t="shared" si="1"/>
        <v>11.527928607798319</v>
      </c>
      <c r="L8" s="5">
        <f t="shared" si="2"/>
        <v>11.527928607798319</v>
      </c>
      <c r="M8" s="5">
        <f t="shared" si="3"/>
        <v>11.80760101228244</v>
      </c>
      <c r="N8" s="5">
        <f t="shared" si="4"/>
        <v>0.8695837887129092</v>
      </c>
      <c r="O8" s="5">
        <f t="shared" si="5"/>
        <v>-0.27967240448412056</v>
      </c>
      <c r="P8" s="5">
        <f t="shared" si="6"/>
        <v>7.8216653829929539E-2</v>
      </c>
      <c r="Q8" s="5">
        <f t="shared" si="7"/>
        <v>8.9947230899623587E-2</v>
      </c>
      <c r="AD8">
        <v>100</v>
      </c>
      <c r="AE8" s="6">
        <v>100</v>
      </c>
      <c r="AF8" s="7">
        <v>23</v>
      </c>
      <c r="AM8" s="6">
        <v>100</v>
      </c>
      <c r="AN8" s="7">
        <v>64</v>
      </c>
    </row>
    <row r="9" spans="1:40" x14ac:dyDescent="0.3">
      <c r="G9">
        <v>57</v>
      </c>
      <c r="H9">
        <v>69</v>
      </c>
      <c r="I9" s="3">
        <v>2.2602739726027399</v>
      </c>
      <c r="J9">
        <f t="shared" si="0"/>
        <v>12</v>
      </c>
      <c r="K9" s="5">
        <f t="shared" si="1"/>
        <v>10.261167636198937</v>
      </c>
      <c r="L9" s="5">
        <f t="shared" si="2"/>
        <v>11.288105678516494</v>
      </c>
      <c r="M9" s="5">
        <f t="shared" si="3"/>
        <v>11.117264391886408</v>
      </c>
      <c r="N9" s="5">
        <f t="shared" si="4"/>
        <v>2.1099047125978405</v>
      </c>
      <c r="O9" s="5">
        <f t="shared" si="5"/>
        <v>0.17084128663008613</v>
      </c>
      <c r="P9" s="5">
        <f t="shared" si="6"/>
        <v>2.9186745217423246E-2</v>
      </c>
      <c r="Q9" s="5">
        <f t="shared" si="7"/>
        <v>1.3833205378022396E-2</v>
      </c>
      <c r="AD9">
        <v>110</v>
      </c>
      <c r="AE9" s="6">
        <v>110</v>
      </c>
      <c r="AF9" s="7">
        <v>10</v>
      </c>
      <c r="AM9" s="6">
        <v>110</v>
      </c>
      <c r="AN9" s="7">
        <v>26</v>
      </c>
    </row>
    <row r="10" spans="1:40" x14ac:dyDescent="0.3">
      <c r="G10">
        <v>63</v>
      </c>
      <c r="H10">
        <v>81</v>
      </c>
      <c r="I10" s="3">
        <v>3.7698630136986302</v>
      </c>
      <c r="J10">
        <f t="shared" si="0"/>
        <v>18</v>
      </c>
      <c r="K10" s="5">
        <f t="shared" si="1"/>
        <v>10.789177745479254</v>
      </c>
      <c r="L10" s="5">
        <f t="shared" si="2"/>
        <v>12.213667036342351</v>
      </c>
      <c r="M10" s="5">
        <f t="shared" si="3"/>
        <v>12.058181351682778</v>
      </c>
      <c r="N10" s="5">
        <f t="shared" si="4"/>
        <v>3.2476702550701972</v>
      </c>
      <c r="O10" s="5">
        <f t="shared" si="5"/>
        <v>0.15548568465957224</v>
      </c>
      <c r="P10" s="5">
        <f t="shared" si="6"/>
        <v>2.4175798134055938E-2</v>
      </c>
      <c r="Q10" s="5">
        <f t="shared" si="7"/>
        <v>7.4440433403955251E-3</v>
      </c>
      <c r="AD10">
        <v>120</v>
      </c>
      <c r="AE10" s="6">
        <v>120</v>
      </c>
      <c r="AF10" s="7">
        <v>5</v>
      </c>
      <c r="AM10" s="6">
        <v>120</v>
      </c>
      <c r="AN10" s="7">
        <v>13</v>
      </c>
    </row>
    <row r="11" spans="1:40" x14ac:dyDescent="0.3">
      <c r="G11">
        <v>68</v>
      </c>
      <c r="H11">
        <v>77</v>
      </c>
      <c r="I11" s="3">
        <v>4.7698630136986298</v>
      </c>
      <c r="J11">
        <f t="shared" si="0"/>
        <v>9</v>
      </c>
      <c r="K11" s="5">
        <f t="shared" si="1"/>
        <v>11.206792222665799</v>
      </c>
      <c r="L11" s="5">
        <f t="shared" si="2"/>
        <v>11.914790904608282</v>
      </c>
      <c r="M11" s="5">
        <f t="shared" si="3"/>
        <v>12.671142412295479</v>
      </c>
      <c r="N11" s="5">
        <f t="shared" si="4"/>
        <v>3.9015297266885374</v>
      </c>
      <c r="O11" s="5">
        <f t="shared" si="5"/>
        <v>-0.75635150768719761</v>
      </c>
      <c r="P11" s="5">
        <f t="shared" si="6"/>
        <v>0.57206760318069694</v>
      </c>
      <c r="Q11" s="5">
        <f t="shared" si="7"/>
        <v>0.14662648839183523</v>
      </c>
      <c r="AD11">
        <v>130</v>
      </c>
      <c r="AE11" s="6">
        <v>130</v>
      </c>
      <c r="AF11" s="7">
        <v>4</v>
      </c>
      <c r="AM11" s="6">
        <v>130</v>
      </c>
      <c r="AN11" s="7">
        <v>6</v>
      </c>
    </row>
    <row r="12" spans="1:40" x14ac:dyDescent="0.3">
      <c r="G12">
        <v>76</v>
      </c>
      <c r="H12">
        <v>96</v>
      </c>
      <c r="I12" s="3">
        <v>9.6986301369862993</v>
      </c>
      <c r="J12">
        <f t="shared" si="0"/>
        <v>20</v>
      </c>
      <c r="K12" s="5">
        <f t="shared" si="1"/>
        <v>11.838638852673112</v>
      </c>
      <c r="L12" s="5">
        <f t="shared" si="2"/>
        <v>13.262467889609978</v>
      </c>
      <c r="M12" s="5">
        <f t="shared" si="3"/>
        <v>14.188530329900674</v>
      </c>
      <c r="N12" s="5">
        <f t="shared" si="4"/>
        <v>6.2375172413573416</v>
      </c>
      <c r="O12" s="5">
        <f t="shared" si="5"/>
        <v>-0.92606244029069629</v>
      </c>
      <c r="P12" s="5">
        <f t="shared" si="6"/>
        <v>0.85759164331715942</v>
      </c>
      <c r="Q12" s="5">
        <f t="shared" si="7"/>
        <v>0.13748926217485524</v>
      </c>
      <c r="AD12">
        <v>140</v>
      </c>
      <c r="AE12" s="6">
        <v>140</v>
      </c>
      <c r="AF12" s="7">
        <v>2</v>
      </c>
      <c r="AM12" s="6">
        <v>140</v>
      </c>
      <c r="AN12" s="7">
        <v>8</v>
      </c>
    </row>
    <row r="13" spans="1:40" x14ac:dyDescent="0.3">
      <c r="G13">
        <v>82</v>
      </c>
      <c r="H13">
        <v>99</v>
      </c>
      <c r="I13" s="3">
        <v>6.0712328767123296</v>
      </c>
      <c r="J13">
        <f t="shared" si="0"/>
        <v>17</v>
      </c>
      <c r="K13" s="5">
        <f t="shared" si="1"/>
        <v>12.287009738658988</v>
      </c>
      <c r="L13" s="5">
        <f t="shared" si="2"/>
        <v>13.460289793861117</v>
      </c>
      <c r="M13" s="5">
        <f t="shared" si="3"/>
        <v>13.774155776804214</v>
      </c>
      <c r="N13" s="5">
        <f t="shared" si="4"/>
        <v>4.6492245305914279</v>
      </c>
      <c r="O13" s="5">
        <f t="shared" si="5"/>
        <v>-0.31386598294309742</v>
      </c>
      <c r="P13" s="5">
        <f t="shared" si="6"/>
        <v>9.8511855248836724E-2</v>
      </c>
      <c r="Q13" s="5">
        <f t="shared" si="7"/>
        <v>2.118887883358583E-2</v>
      </c>
      <c r="AD13">
        <v>150</v>
      </c>
      <c r="AE13" s="6">
        <v>150</v>
      </c>
      <c r="AF13" s="7">
        <v>2</v>
      </c>
      <c r="AM13" s="6">
        <v>150</v>
      </c>
      <c r="AN13" s="7">
        <v>4</v>
      </c>
    </row>
    <row r="14" spans="1:40" x14ac:dyDescent="0.3">
      <c r="G14">
        <v>74</v>
      </c>
      <c r="H14">
        <v>73</v>
      </c>
      <c r="I14" s="3">
        <v>0.76986301369862997</v>
      </c>
      <c r="J14">
        <f t="shared" si="0"/>
        <v>-1</v>
      </c>
      <c r="K14" s="5">
        <f t="shared" si="1"/>
        <v>11.684530300835043</v>
      </c>
      <c r="L14" s="5">
        <f t="shared" si="2"/>
        <v>11.606547868628581</v>
      </c>
      <c r="M14" s="5">
        <f t="shared" si="3"/>
        <v>11.928018051260846</v>
      </c>
      <c r="N14" s="5">
        <f t="shared" si="4"/>
        <v>0.77974369634996055</v>
      </c>
      <c r="O14" s="5">
        <f t="shared" si="5"/>
        <v>-0.32147018263226457</v>
      </c>
      <c r="P14" s="5">
        <f t="shared" si="6"/>
        <v>0.10334307832162154</v>
      </c>
      <c r="Q14" s="5">
        <f t="shared" si="7"/>
        <v>0.13253467620883419</v>
      </c>
      <c r="AD14">
        <v>160</v>
      </c>
      <c r="AE14" s="6">
        <v>160</v>
      </c>
      <c r="AF14" s="7">
        <v>0</v>
      </c>
      <c r="AM14" s="6">
        <v>160</v>
      </c>
      <c r="AN14" s="7">
        <v>1</v>
      </c>
    </row>
    <row r="15" spans="1:40" x14ac:dyDescent="0.3">
      <c r="G15">
        <v>54</v>
      </c>
      <c r="H15">
        <v>89</v>
      </c>
      <c r="I15" s="3">
        <v>6.7726027397260298</v>
      </c>
      <c r="J15">
        <f t="shared" si="0"/>
        <v>35</v>
      </c>
      <c r="K15" s="5">
        <f t="shared" si="1"/>
        <v>9.9847330352230887</v>
      </c>
      <c r="L15" s="5">
        <f t="shared" si="2"/>
        <v>12.786139300065054</v>
      </c>
      <c r="M15" s="5">
        <f t="shared" si="3"/>
        <v>12.343565416789943</v>
      </c>
      <c r="N15" s="5">
        <f t="shared" si="4"/>
        <v>5.0089594933242116</v>
      </c>
      <c r="O15" s="5">
        <f t="shared" si="5"/>
        <v>0.44257388327511116</v>
      </c>
      <c r="P15" s="5">
        <f t="shared" si="6"/>
        <v>0.19587164215721173</v>
      </c>
      <c r="Q15" s="5">
        <f t="shared" si="7"/>
        <v>3.9104257564522828E-2</v>
      </c>
      <c r="AD15">
        <v>170</v>
      </c>
      <c r="AE15" s="6">
        <v>170</v>
      </c>
      <c r="AF15" s="7">
        <v>0</v>
      </c>
      <c r="AM15" s="6">
        <v>170</v>
      </c>
      <c r="AN15" s="7">
        <v>0</v>
      </c>
    </row>
    <row r="16" spans="1:40" x14ac:dyDescent="0.3">
      <c r="G16">
        <v>78</v>
      </c>
      <c r="H16">
        <v>83</v>
      </c>
      <c r="I16" s="3">
        <v>1.89041095890411</v>
      </c>
      <c r="J16">
        <f t="shared" si="0"/>
        <v>5</v>
      </c>
      <c r="K16" s="5">
        <f t="shared" si="1"/>
        <v>11.990358035545773</v>
      </c>
      <c r="L16" s="5">
        <f t="shared" si="2"/>
        <v>12.359823326694411</v>
      </c>
      <c r="M16" s="5">
        <f t="shared" si="3"/>
        <v>12.538990349581109</v>
      </c>
      <c r="N16" s="5">
        <f t="shared" si="4"/>
        <v>1.800349908893228</v>
      </c>
      <c r="O16" s="5">
        <f t="shared" si="5"/>
        <v>-0.17916702288669839</v>
      </c>
      <c r="P16" s="5">
        <f t="shared" si="6"/>
        <v>3.2100822090082706E-2</v>
      </c>
      <c r="Q16" s="5">
        <f t="shared" si="7"/>
        <v>1.7830323945091767E-2</v>
      </c>
      <c r="AD16">
        <v>180</v>
      </c>
      <c r="AE16" s="6">
        <v>180</v>
      </c>
      <c r="AF16" s="7">
        <v>1</v>
      </c>
      <c r="AM16" s="6">
        <v>180</v>
      </c>
      <c r="AN16" s="7">
        <v>1</v>
      </c>
    </row>
    <row r="17" spans="7:40" ht="15" thickBot="1" x14ac:dyDescent="0.35">
      <c r="G17">
        <v>55</v>
      </c>
      <c r="H17">
        <v>58</v>
      </c>
      <c r="I17" s="3">
        <v>0.82739726027397298</v>
      </c>
      <c r="J17">
        <f t="shared" si="0"/>
        <v>3</v>
      </c>
      <c r="K17" s="5">
        <f t="shared" si="1"/>
        <v>10.077868476511126</v>
      </c>
      <c r="L17" s="5">
        <f t="shared" si="2"/>
        <v>10.351386696558295</v>
      </c>
      <c r="M17" s="5">
        <f t="shared" si="3"/>
        <v>10.412321316139376</v>
      </c>
      <c r="N17" s="5">
        <f t="shared" si="4"/>
        <v>0.83534448548356832</v>
      </c>
      <c r="O17" s="5">
        <f t="shared" si="5"/>
        <v>-6.0934619581081151E-2</v>
      </c>
      <c r="P17" s="5">
        <f t="shared" si="6"/>
        <v>3.7130278634910784E-3</v>
      </c>
      <c r="Q17" s="5">
        <f t="shared" si="7"/>
        <v>4.4449061770506122E-3</v>
      </c>
      <c r="AE17" s="8" t="s">
        <v>20</v>
      </c>
      <c r="AF17" s="8">
        <v>0</v>
      </c>
      <c r="AM17" s="8" t="s">
        <v>20</v>
      </c>
      <c r="AN17" s="8">
        <v>0</v>
      </c>
    </row>
    <row r="18" spans="7:40" x14ac:dyDescent="0.3">
      <c r="G18">
        <v>91</v>
      </c>
      <c r="H18">
        <v>102</v>
      </c>
      <c r="I18" s="3">
        <v>1.77260273972603</v>
      </c>
      <c r="J18">
        <f t="shared" si="0"/>
        <v>11</v>
      </c>
      <c r="K18" s="5">
        <f t="shared" si="1"/>
        <v>12.924436526169863</v>
      </c>
      <c r="L18" s="5">
        <f t="shared" si="2"/>
        <v>13.654583858286202</v>
      </c>
      <c r="M18" s="5">
        <f t="shared" si="3"/>
        <v>13.351766685383357</v>
      </c>
      <c r="N18" s="5">
        <f t="shared" si="4"/>
        <v>1.6990104701798976</v>
      </c>
      <c r="O18" s="5">
        <f t="shared" si="5"/>
        <v>0.30281717290284504</v>
      </c>
      <c r="P18" s="5">
        <f t="shared" si="6"/>
        <v>9.1698240204871551E-2</v>
      </c>
      <c r="Q18" s="5">
        <f t="shared" si="7"/>
        <v>5.3971556864603781E-2</v>
      </c>
      <c r="AD18">
        <v>8</v>
      </c>
      <c r="AE18" s="9" t="s">
        <v>19</v>
      </c>
      <c r="AF18" s="9" t="s">
        <v>21</v>
      </c>
      <c r="AM18" s="9" t="s">
        <v>19</v>
      </c>
      <c r="AN18" s="9" t="s">
        <v>21</v>
      </c>
    </row>
    <row r="19" spans="7:40" x14ac:dyDescent="0.3">
      <c r="G19">
        <v>85</v>
      </c>
      <c r="H19">
        <v>88</v>
      </c>
      <c r="I19" s="3">
        <v>0.90958904109589001</v>
      </c>
      <c r="J19">
        <f t="shared" si="0"/>
        <v>3</v>
      </c>
      <c r="K19" s="5">
        <f t="shared" si="1"/>
        <v>12.503903343785234</v>
      </c>
      <c r="L19" s="5">
        <f t="shared" si="2"/>
        <v>12.716298254977279</v>
      </c>
      <c r="M19" s="5">
        <f t="shared" si="3"/>
        <v>12.749522374162748</v>
      </c>
      <c r="N19" s="5">
        <f t="shared" si="4"/>
        <v>0.91415138997318612</v>
      </c>
      <c r="O19" s="5">
        <f t="shared" si="5"/>
        <v>-3.3224119185469192E-2</v>
      </c>
      <c r="P19" s="5">
        <f t="shared" si="6"/>
        <v>1.1038420956502621E-3</v>
      </c>
      <c r="Q19" s="5">
        <f t="shared" si="7"/>
        <v>1.2075046953466209E-3</v>
      </c>
      <c r="AD19">
        <v>9</v>
      </c>
      <c r="AE19" s="6">
        <v>8</v>
      </c>
      <c r="AF19" s="7">
        <v>0</v>
      </c>
      <c r="AM19" s="6">
        <v>8</v>
      </c>
      <c r="AN19" s="7">
        <v>0</v>
      </c>
    </row>
    <row r="20" spans="7:40" x14ac:dyDescent="0.3">
      <c r="G20">
        <v>179</v>
      </c>
      <c r="H20">
        <v>179</v>
      </c>
      <c r="I20" s="3">
        <v>0.57534246575342496</v>
      </c>
      <c r="J20">
        <f t="shared" si="0"/>
        <v>0</v>
      </c>
      <c r="K20" s="5">
        <f t="shared" si="1"/>
        <v>17.791947038936186</v>
      </c>
      <c r="L20" s="5">
        <f t="shared" si="2"/>
        <v>17.791947038936186</v>
      </c>
      <c r="M20" s="5">
        <f t="shared" si="3"/>
        <v>17.780076516306426</v>
      </c>
      <c r="N20" s="5">
        <f t="shared" si="4"/>
        <v>0.58906755966530977</v>
      </c>
      <c r="O20" s="5">
        <f t="shared" si="5"/>
        <v>1.1870522629759961E-2</v>
      </c>
      <c r="P20" s="5">
        <f t="shared" si="6"/>
        <v>1.4090930750364333E-4</v>
      </c>
      <c r="Q20" s="5">
        <f t="shared" si="7"/>
        <v>2.3920737985249724E-4</v>
      </c>
      <c r="AD20">
        <v>10</v>
      </c>
      <c r="AE20" s="6">
        <v>9</v>
      </c>
      <c r="AF20" s="7">
        <v>1</v>
      </c>
      <c r="AM20" s="6">
        <v>9</v>
      </c>
      <c r="AN20" s="7">
        <v>0</v>
      </c>
    </row>
    <row r="21" spans="7:40" x14ac:dyDescent="0.3">
      <c r="G21">
        <v>70</v>
      </c>
      <c r="H21">
        <v>83</v>
      </c>
      <c r="I21" s="3">
        <v>4.8821917808219197</v>
      </c>
      <c r="J21">
        <f t="shared" si="0"/>
        <v>13</v>
      </c>
      <c r="K21" s="5">
        <f t="shared" si="1"/>
        <v>11.368722460273439</v>
      </c>
      <c r="L21" s="5">
        <f t="shared" si="2"/>
        <v>12.359823326694411</v>
      </c>
      <c r="M21" s="5">
        <f t="shared" si="3"/>
        <v>12.82408940689462</v>
      </c>
      <c r="N21" s="5">
        <f t="shared" si="4"/>
        <v>3.9704785862330914</v>
      </c>
      <c r="O21" s="5">
        <f t="shared" si="5"/>
        <v>-0.46426608020020943</v>
      </c>
      <c r="P21" s="5">
        <f t="shared" si="6"/>
        <v>0.21554299322446729</v>
      </c>
      <c r="Q21" s="5">
        <f t="shared" si="7"/>
        <v>5.4286401133561889E-2</v>
      </c>
      <c r="AD21">
        <v>11</v>
      </c>
      <c r="AE21" s="6">
        <v>10</v>
      </c>
      <c r="AF21" s="7">
        <v>14</v>
      </c>
      <c r="AM21" s="6">
        <v>10</v>
      </c>
      <c r="AN21" s="7">
        <v>2</v>
      </c>
    </row>
    <row r="22" spans="7:40" x14ac:dyDescent="0.3">
      <c r="G22">
        <v>72</v>
      </c>
      <c r="H22">
        <v>84</v>
      </c>
      <c r="I22" s="3">
        <v>2.77534246575342</v>
      </c>
      <c r="J22">
        <f t="shared" si="0"/>
        <v>12</v>
      </c>
      <c r="K22" s="5">
        <f t="shared" si="1"/>
        <v>11.527928607798319</v>
      </c>
      <c r="L22" s="5">
        <f t="shared" si="2"/>
        <v>12.432117924293326</v>
      </c>
      <c r="M22" s="5">
        <f t="shared" si="3"/>
        <v>12.380927598862774</v>
      </c>
      <c r="N22" s="5">
        <f t="shared" si="4"/>
        <v>2.5200471585836066</v>
      </c>
      <c r="O22" s="5">
        <f t="shared" si="5"/>
        <v>5.1190325430551908E-2</v>
      </c>
      <c r="P22" s="5">
        <f t="shared" si="6"/>
        <v>2.6204494176858095E-3</v>
      </c>
      <c r="Q22" s="5">
        <f t="shared" si="7"/>
        <v>1.0398414207290604E-3</v>
      </c>
      <c r="AD22">
        <v>12</v>
      </c>
      <c r="AE22" s="6">
        <v>11</v>
      </c>
      <c r="AF22" s="7">
        <v>49</v>
      </c>
      <c r="AM22" s="6">
        <v>11</v>
      </c>
      <c r="AN22" s="7">
        <v>17</v>
      </c>
    </row>
    <row r="23" spans="7:40" x14ac:dyDescent="0.3">
      <c r="G23">
        <v>89</v>
      </c>
      <c r="H23">
        <v>88</v>
      </c>
      <c r="I23" s="3">
        <v>0.106849315068493</v>
      </c>
      <c r="J23">
        <f t="shared" si="0"/>
        <v>-1</v>
      </c>
      <c r="K23" s="5">
        <f t="shared" si="1"/>
        <v>12.786139300065054</v>
      </c>
      <c r="L23" s="5">
        <f t="shared" si="2"/>
        <v>12.716298254977279</v>
      </c>
      <c r="M23" s="5">
        <f t="shared" si="3"/>
        <v>12.813954734238777</v>
      </c>
      <c r="N23" s="5">
        <f t="shared" si="4"/>
        <v>0.11230578843902089</v>
      </c>
      <c r="O23" s="5">
        <f t="shared" si="5"/>
        <v>-9.7656479261498674E-2</v>
      </c>
      <c r="P23" s="5">
        <f t="shared" si="6"/>
        <v>9.5367879417515202E-3</v>
      </c>
      <c r="Q23" s="5">
        <f t="shared" si="7"/>
        <v>8.4918044513170809E-2</v>
      </c>
      <c r="AD23">
        <v>13</v>
      </c>
      <c r="AE23" s="6">
        <v>12</v>
      </c>
      <c r="AF23" s="7">
        <v>119</v>
      </c>
      <c r="AM23" s="6">
        <v>12</v>
      </c>
      <c r="AN23" s="7">
        <v>53</v>
      </c>
    </row>
    <row r="24" spans="7:40" x14ac:dyDescent="0.3">
      <c r="G24">
        <v>45</v>
      </c>
      <c r="H24">
        <v>76</v>
      </c>
      <c r="I24" s="3">
        <v>3.7671232876712302</v>
      </c>
      <c r="J24">
        <f t="shared" si="0"/>
        <v>31</v>
      </c>
      <c r="K24" s="5">
        <f t="shared" si="1"/>
        <v>9.0960828198428825</v>
      </c>
      <c r="L24" s="5">
        <f t="shared" si="2"/>
        <v>11.838638852673112</v>
      </c>
      <c r="M24" s="5">
        <f t="shared" si="3"/>
        <v>10.688078895406829</v>
      </c>
      <c r="N24" s="5">
        <f t="shared" si="4"/>
        <v>3.2457757261311069</v>
      </c>
      <c r="O24" s="5">
        <f t="shared" si="5"/>
        <v>1.1505599572662835</v>
      </c>
      <c r="P24" s="5">
        <f t="shared" si="6"/>
        <v>1.3237882152645921</v>
      </c>
      <c r="Q24" s="5">
        <f t="shared" si="7"/>
        <v>0.40784956416028117</v>
      </c>
      <c r="AD24">
        <v>14</v>
      </c>
      <c r="AE24" s="6">
        <v>13</v>
      </c>
      <c r="AF24" s="7">
        <v>95</v>
      </c>
      <c r="AM24" s="6">
        <v>13</v>
      </c>
      <c r="AN24" s="7">
        <v>133</v>
      </c>
    </row>
    <row r="25" spans="7:40" x14ac:dyDescent="0.3">
      <c r="G25">
        <v>70</v>
      </c>
      <c r="H25">
        <v>76</v>
      </c>
      <c r="I25" s="3">
        <v>1.7616438356164399</v>
      </c>
      <c r="J25">
        <f t="shared" si="0"/>
        <v>6</v>
      </c>
      <c r="K25" s="5">
        <f t="shared" si="1"/>
        <v>11.368722460273439</v>
      </c>
      <c r="L25" s="5">
        <f t="shared" si="2"/>
        <v>11.838638852673112</v>
      </c>
      <c r="M25" s="5">
        <f t="shared" si="3"/>
        <v>11.940555297564414</v>
      </c>
      <c r="N25" s="5">
        <f t="shared" si="4"/>
        <v>1.6895149641205274</v>
      </c>
      <c r="O25" s="5">
        <f t="shared" si="5"/>
        <v>-0.10191644489130169</v>
      </c>
      <c r="P25" s="5">
        <f t="shared" si="6"/>
        <v>1.0386961739281735E-2</v>
      </c>
      <c r="Q25" s="5">
        <f t="shared" si="7"/>
        <v>6.1478956741224493E-3</v>
      </c>
      <c r="AD25">
        <v>15</v>
      </c>
      <c r="AE25" s="6">
        <v>14</v>
      </c>
      <c r="AF25" s="7">
        <v>24</v>
      </c>
      <c r="AM25" s="6">
        <v>14</v>
      </c>
      <c r="AN25" s="7">
        <v>73</v>
      </c>
    </row>
    <row r="26" spans="7:40" x14ac:dyDescent="0.3">
      <c r="G26">
        <v>78</v>
      </c>
      <c r="H26">
        <v>84</v>
      </c>
      <c r="I26" s="3">
        <v>1.84383561643836</v>
      </c>
      <c r="J26">
        <f t="shared" si="0"/>
        <v>6</v>
      </c>
      <c r="K26" s="5">
        <f t="shared" si="1"/>
        <v>11.990358035545773</v>
      </c>
      <c r="L26" s="5">
        <f t="shared" si="2"/>
        <v>12.432117924293326</v>
      </c>
      <c r="M26" s="5">
        <f t="shared" si="3"/>
        <v>12.526163664558929</v>
      </c>
      <c r="N26" s="5">
        <f t="shared" si="4"/>
        <v>1.7604462218305077</v>
      </c>
      <c r="O26" s="5">
        <f t="shared" si="5"/>
        <v>-9.4045740265602973E-2</v>
      </c>
      <c r="P26" s="5">
        <f t="shared" si="6"/>
        <v>8.8446012621052564E-3</v>
      </c>
      <c r="Q26" s="5">
        <f t="shared" si="7"/>
        <v>5.0240678484961962E-3</v>
      </c>
      <c r="AD26">
        <v>16</v>
      </c>
      <c r="AE26" s="6">
        <v>15</v>
      </c>
      <c r="AF26" s="7">
        <v>9</v>
      </c>
      <c r="AM26" s="6">
        <v>15</v>
      </c>
      <c r="AN26" s="7">
        <v>22</v>
      </c>
    </row>
    <row r="27" spans="7:40" x14ac:dyDescent="0.3">
      <c r="G27">
        <v>57</v>
      </c>
      <c r="H27">
        <v>87</v>
      </c>
      <c r="I27" s="3">
        <v>10.9506849315068</v>
      </c>
      <c r="J27">
        <f t="shared" si="0"/>
        <v>30</v>
      </c>
      <c r="K27" s="5">
        <f t="shared" si="1"/>
        <v>10.261167636198937</v>
      </c>
      <c r="L27" s="5">
        <f t="shared" si="2"/>
        <v>12.645984418244911</v>
      </c>
      <c r="M27" s="5">
        <f t="shared" si="3"/>
        <v>13.557570919454966</v>
      </c>
      <c r="N27" s="5">
        <f t="shared" si="4"/>
        <v>6.6514090692901959</v>
      </c>
      <c r="O27" s="5">
        <f t="shared" si="5"/>
        <v>-0.91158650121005458</v>
      </c>
      <c r="P27" s="5">
        <f t="shared" si="6"/>
        <v>0.83098994918838887</v>
      </c>
      <c r="Q27" s="5">
        <f t="shared" si="7"/>
        <v>0.12493442224522026</v>
      </c>
      <c r="AD27">
        <v>17</v>
      </c>
      <c r="AE27" s="6">
        <v>16</v>
      </c>
      <c r="AF27" s="7">
        <v>6</v>
      </c>
      <c r="AM27" s="6">
        <v>16</v>
      </c>
      <c r="AN27" s="7">
        <v>14</v>
      </c>
    </row>
    <row r="28" spans="7:40" x14ac:dyDescent="0.3">
      <c r="G28">
        <v>77</v>
      </c>
      <c r="H28">
        <v>109</v>
      </c>
      <c r="I28" s="3">
        <v>5.97260273972603</v>
      </c>
      <c r="J28">
        <f t="shared" si="0"/>
        <v>32</v>
      </c>
      <c r="K28" s="5">
        <f t="shared" si="1"/>
        <v>11.914790904608282</v>
      </c>
      <c r="L28" s="5">
        <f t="shared" si="2"/>
        <v>14.095115968629749</v>
      </c>
      <c r="M28" s="5">
        <f t="shared" si="3"/>
        <v>13.487988966007654</v>
      </c>
      <c r="N28" s="5">
        <f t="shared" si="4"/>
        <v>4.5963176292614865</v>
      </c>
      <c r="O28" s="5">
        <f t="shared" si="5"/>
        <v>0.60712700262209474</v>
      </c>
      <c r="P28" s="5">
        <f t="shared" si="6"/>
        <v>0.36860319731288904</v>
      </c>
      <c r="Q28" s="5">
        <f t="shared" si="7"/>
        <v>8.0195327443485315E-2</v>
      </c>
      <c r="AD28">
        <v>18</v>
      </c>
      <c r="AE28" s="6">
        <v>17</v>
      </c>
      <c r="AF28" s="7">
        <v>2</v>
      </c>
      <c r="AM28" s="6">
        <v>17</v>
      </c>
      <c r="AN28" s="7">
        <v>5</v>
      </c>
    </row>
    <row r="29" spans="7:40" x14ac:dyDescent="0.3">
      <c r="G29">
        <v>82</v>
      </c>
      <c r="H29">
        <v>94</v>
      </c>
      <c r="I29" s="3">
        <v>4.7698630136986298</v>
      </c>
      <c r="J29">
        <f t="shared" si="0"/>
        <v>12</v>
      </c>
      <c r="K29" s="5">
        <f t="shared" si="1"/>
        <v>12.287009738658988</v>
      </c>
      <c r="L29" s="5">
        <f t="shared" si="2"/>
        <v>13.128539705085414</v>
      </c>
      <c r="M29" s="5">
        <f t="shared" si="3"/>
        <v>13.496763872804106</v>
      </c>
      <c r="N29" s="5">
        <f t="shared" si="4"/>
        <v>3.9015297266885374</v>
      </c>
      <c r="O29" s="5">
        <f t="shared" si="5"/>
        <v>-0.36822416771869193</v>
      </c>
      <c r="P29" s="5">
        <f t="shared" si="6"/>
        <v>0.13558903769212335</v>
      </c>
      <c r="Q29" s="5">
        <f t="shared" si="7"/>
        <v>3.4752788570242658E-2</v>
      </c>
      <c r="AE29" s="6">
        <v>18</v>
      </c>
      <c r="AF29" s="7">
        <v>1</v>
      </c>
      <c r="AM29" s="6">
        <v>18</v>
      </c>
      <c r="AN29" s="7">
        <v>1</v>
      </c>
    </row>
    <row r="30" spans="7:40" ht="15" thickBot="1" x14ac:dyDescent="0.35">
      <c r="G30">
        <v>112</v>
      </c>
      <c r="H30">
        <v>130</v>
      </c>
      <c r="I30" s="3">
        <v>2.7671232876712302</v>
      </c>
      <c r="J30">
        <f t="shared" si="0"/>
        <v>18</v>
      </c>
      <c r="K30" s="5">
        <f t="shared" si="1"/>
        <v>14.278769332879294</v>
      </c>
      <c r="L30" s="5">
        <f t="shared" si="2"/>
        <v>15.323758798609052</v>
      </c>
      <c r="M30" s="5">
        <f t="shared" si="3"/>
        <v>14.732271864453148</v>
      </c>
      <c r="N30" s="5">
        <f t="shared" si="4"/>
        <v>2.5136875070512033</v>
      </c>
      <c r="O30" s="5">
        <f t="shared" si="5"/>
        <v>0.59148693415590436</v>
      </c>
      <c r="P30" s="5">
        <f t="shared" si="6"/>
        <v>0.34985679327715113</v>
      </c>
      <c r="Q30" s="5">
        <f t="shared" si="7"/>
        <v>0.13918070257172369</v>
      </c>
      <c r="AE30" s="8" t="s">
        <v>20</v>
      </c>
      <c r="AF30" s="8">
        <v>0</v>
      </c>
      <c r="AM30" s="8" t="s">
        <v>20</v>
      </c>
      <c r="AN30" s="8">
        <v>0</v>
      </c>
    </row>
    <row r="31" spans="7:40" x14ac:dyDescent="0.3">
      <c r="G31">
        <v>72</v>
      </c>
      <c r="H31">
        <v>92</v>
      </c>
      <c r="I31" s="3">
        <v>6.0767123287671199</v>
      </c>
      <c r="J31">
        <f t="shared" si="0"/>
        <v>20</v>
      </c>
      <c r="K31" s="5">
        <f t="shared" si="1"/>
        <v>11.527928607798319</v>
      </c>
      <c r="L31" s="5">
        <f t="shared" si="2"/>
        <v>12.992908866171176</v>
      </c>
      <c r="M31" s="5">
        <f t="shared" si="3"/>
        <v>13.236296927576269</v>
      </c>
      <c r="N31" s="5">
        <f t="shared" si="4"/>
        <v>4.6521465949391878</v>
      </c>
      <c r="O31" s="5">
        <f t="shared" si="5"/>
        <v>-0.24338806140509384</v>
      </c>
      <c r="P31" s="5">
        <f t="shared" si="6"/>
        <v>5.9237748434529724E-2</v>
      </c>
      <c r="Q31" s="5">
        <f t="shared" si="7"/>
        <v>1.2733422566470967E-2</v>
      </c>
    </row>
    <row r="32" spans="7:40" x14ac:dyDescent="0.3">
      <c r="G32">
        <v>70</v>
      </c>
      <c r="H32">
        <v>72</v>
      </c>
      <c r="I32" s="3">
        <v>0.82739726027397298</v>
      </c>
      <c r="J32">
        <f t="shared" si="0"/>
        <v>2</v>
      </c>
      <c r="K32" s="5">
        <f t="shared" si="1"/>
        <v>11.368722460273439</v>
      </c>
      <c r="L32" s="5">
        <f t="shared" si="2"/>
        <v>11.527928607798319</v>
      </c>
      <c r="M32" s="5">
        <f t="shared" si="3"/>
        <v>11.644372300167802</v>
      </c>
      <c r="N32" s="5">
        <f t="shared" si="4"/>
        <v>0.83534448548356832</v>
      </c>
      <c r="O32" s="5">
        <f t="shared" si="5"/>
        <v>-0.11644369236948293</v>
      </c>
      <c r="P32" s="5">
        <f t="shared" si="6"/>
        <v>1.3559133492638778E-2</v>
      </c>
      <c r="Q32" s="5">
        <f t="shared" si="7"/>
        <v>1.6231786679946299E-2</v>
      </c>
    </row>
    <row r="33" spans="7:17" x14ac:dyDescent="0.3">
      <c r="G33">
        <v>76</v>
      </c>
      <c r="H33">
        <v>84</v>
      </c>
      <c r="I33" s="3">
        <v>5.9643835616438396</v>
      </c>
      <c r="J33">
        <f t="shared" si="0"/>
        <v>8</v>
      </c>
      <c r="K33" s="5">
        <f t="shared" si="1"/>
        <v>11.838638852673112</v>
      </c>
      <c r="L33" s="5">
        <f t="shared" si="2"/>
        <v>12.432117924293326</v>
      </c>
      <c r="M33" s="5">
        <f t="shared" si="3"/>
        <v>13.43175252325223</v>
      </c>
      <c r="N33" s="5">
        <f t="shared" si="4"/>
        <v>4.591882117606942</v>
      </c>
      <c r="O33" s="5">
        <f t="shared" si="5"/>
        <v>-0.99963459895890416</v>
      </c>
      <c r="P33" s="5">
        <f t="shared" si="6"/>
        <v>0.99926933143572916</v>
      </c>
      <c r="Q33" s="5">
        <f t="shared" si="7"/>
        <v>0.21761650361279267</v>
      </c>
    </row>
    <row r="34" spans="7:17" x14ac:dyDescent="0.3">
      <c r="G34">
        <v>66</v>
      </c>
      <c r="H34">
        <v>69</v>
      </c>
      <c r="I34" s="3">
        <v>2.0136986301369899</v>
      </c>
      <c r="J34">
        <f t="shared" si="0"/>
        <v>3</v>
      </c>
      <c r="K34" s="5">
        <f t="shared" si="1"/>
        <v>11.042009049285983</v>
      </c>
      <c r="L34" s="5">
        <f t="shared" si="2"/>
        <v>11.288105678516494</v>
      </c>
      <c r="M34" s="5">
        <f t="shared" si="3"/>
        <v>11.726162230158478</v>
      </c>
      <c r="N34" s="5">
        <f t="shared" si="4"/>
        <v>1.9049718199788128</v>
      </c>
      <c r="O34" s="5">
        <f t="shared" si="5"/>
        <v>-0.43805655164198321</v>
      </c>
      <c r="P34" s="5">
        <f t="shared" si="6"/>
        <v>0.1918935424364655</v>
      </c>
      <c r="Q34" s="5">
        <f t="shared" si="7"/>
        <v>0.10073300844870228</v>
      </c>
    </row>
    <row r="35" spans="7:17" x14ac:dyDescent="0.3">
      <c r="G35">
        <v>89</v>
      </c>
      <c r="H35">
        <v>101</v>
      </c>
      <c r="I35" s="3">
        <v>3.8465753424657501</v>
      </c>
      <c r="J35">
        <f t="shared" si="0"/>
        <v>12</v>
      </c>
      <c r="K35" s="5">
        <f t="shared" si="1"/>
        <v>12.786139300065054</v>
      </c>
      <c r="L35" s="5">
        <f t="shared" si="2"/>
        <v>13.590200770153862</v>
      </c>
      <c r="M35" s="5">
        <f t="shared" si="3"/>
        <v>13.689117774063476</v>
      </c>
      <c r="N35" s="5">
        <f t="shared" si="4"/>
        <v>3.3004802637817963</v>
      </c>
      <c r="O35" s="5">
        <f t="shared" si="5"/>
        <v>-9.891700390961411E-2</v>
      </c>
      <c r="P35" s="5">
        <f t="shared" si="6"/>
        <v>9.7845736624546133E-3</v>
      </c>
      <c r="Q35" s="5">
        <f t="shared" si="7"/>
        <v>2.9645908717669876E-3</v>
      </c>
    </row>
    <row r="36" spans="7:17" x14ac:dyDescent="0.3">
      <c r="G36">
        <v>68</v>
      </c>
      <c r="H36">
        <v>74</v>
      </c>
      <c r="I36" s="3">
        <v>0.78082191780821897</v>
      </c>
      <c r="J36">
        <f t="shared" si="0"/>
        <v>6</v>
      </c>
      <c r="K36" s="5">
        <f t="shared" si="1"/>
        <v>11.206792222665799</v>
      </c>
      <c r="L36" s="5">
        <f t="shared" si="2"/>
        <v>11.684530300835043</v>
      </c>
      <c r="M36" s="5">
        <f t="shared" si="3"/>
        <v>11.47423469230084</v>
      </c>
      <c r="N36" s="5">
        <f t="shared" si="4"/>
        <v>0.79036213670017086</v>
      </c>
      <c r="O36" s="5">
        <f t="shared" si="5"/>
        <v>0.21029560853420293</v>
      </c>
      <c r="P36" s="5">
        <f t="shared" si="6"/>
        <v>4.422424296877072E-2</v>
      </c>
      <c r="Q36" s="5">
        <f t="shared" si="7"/>
        <v>5.5954404842077449E-2</v>
      </c>
    </row>
    <row r="37" spans="7:17" x14ac:dyDescent="0.3">
      <c r="G37">
        <v>83</v>
      </c>
      <c r="H37">
        <v>115</v>
      </c>
      <c r="I37" s="3">
        <v>3.7671232876712302</v>
      </c>
      <c r="J37">
        <f t="shared" si="0"/>
        <v>32</v>
      </c>
      <c r="K37" s="5">
        <f t="shared" si="1"/>
        <v>12.359823326694411</v>
      </c>
      <c r="L37" s="5">
        <f t="shared" si="2"/>
        <v>14.459524792497618</v>
      </c>
      <c r="M37" s="5">
        <f t="shared" si="3"/>
        <v>13.327598421099015</v>
      </c>
      <c r="N37" s="5">
        <f t="shared" si="4"/>
        <v>3.2457757261311069</v>
      </c>
      <c r="O37" s="5">
        <f t="shared" si="5"/>
        <v>1.1319263713986025</v>
      </c>
      <c r="P37" s="5">
        <f t="shared" si="6"/>
        <v>1.281257310267607</v>
      </c>
      <c r="Q37" s="5">
        <f t="shared" si="7"/>
        <v>0.39474610027811058</v>
      </c>
    </row>
    <row r="38" spans="7:17" x14ac:dyDescent="0.3">
      <c r="G38">
        <v>71</v>
      </c>
      <c r="H38">
        <v>76</v>
      </c>
      <c r="I38" s="3">
        <v>1.83835616438356</v>
      </c>
      <c r="J38">
        <f t="shared" si="0"/>
        <v>5</v>
      </c>
      <c r="K38" s="5">
        <f t="shared" si="1"/>
        <v>11.448658363174868</v>
      </c>
      <c r="L38" s="5">
        <f t="shared" si="2"/>
        <v>11.838638852673112</v>
      </c>
      <c r="M38" s="5">
        <f t="shared" si="3"/>
        <v>12.036259361112911</v>
      </c>
      <c r="N38" s="5">
        <f t="shared" si="4"/>
        <v>1.7557378850797674</v>
      </c>
      <c r="O38" s="5">
        <f t="shared" si="5"/>
        <v>-0.19762050843979928</v>
      </c>
      <c r="P38" s="5">
        <f t="shared" si="6"/>
        <v>3.9053865356004781E-2</v>
      </c>
      <c r="Q38" s="5">
        <f t="shared" si="7"/>
        <v>2.2243562486111344E-2</v>
      </c>
    </row>
    <row r="39" spans="7:17" x14ac:dyDescent="0.3">
      <c r="G39">
        <v>70</v>
      </c>
      <c r="H39">
        <v>72</v>
      </c>
      <c r="I39" s="3">
        <v>0.87671232876712302</v>
      </c>
      <c r="J39">
        <f t="shared" si="0"/>
        <v>2</v>
      </c>
      <c r="K39" s="5">
        <f t="shared" si="1"/>
        <v>11.368722460273439</v>
      </c>
      <c r="L39" s="5">
        <f t="shared" si="2"/>
        <v>11.527928607798319</v>
      </c>
      <c r="M39" s="5">
        <f t="shared" si="3"/>
        <v>11.660399456064757</v>
      </c>
      <c r="N39" s="5">
        <f t="shared" si="4"/>
        <v>0.88271619956015213</v>
      </c>
      <c r="O39" s="5">
        <f t="shared" si="5"/>
        <v>-0.13247084826643807</v>
      </c>
      <c r="P39" s="5">
        <f t="shared" si="6"/>
        <v>1.7548525640429656E-2</v>
      </c>
      <c r="Q39" s="5">
        <f t="shared" si="7"/>
        <v>1.988014454608842E-2</v>
      </c>
    </row>
    <row r="40" spans="7:17" x14ac:dyDescent="0.3">
      <c r="G40">
        <v>82</v>
      </c>
      <c r="H40">
        <v>83</v>
      </c>
      <c r="I40" s="3">
        <v>0.82465753424657495</v>
      </c>
      <c r="J40">
        <f t="shared" si="0"/>
        <v>1</v>
      </c>
      <c r="K40" s="5">
        <f t="shared" si="1"/>
        <v>12.287009738658988</v>
      </c>
      <c r="L40" s="5">
        <f t="shared" si="2"/>
        <v>12.359823326694411</v>
      </c>
      <c r="M40" s="5">
        <f t="shared" si="3"/>
        <v>12.520071936623424</v>
      </c>
      <c r="N40" s="5">
        <f t="shared" si="4"/>
        <v>0.83270499594263092</v>
      </c>
      <c r="O40" s="5">
        <f t="shared" si="5"/>
        <v>-0.16024860992901324</v>
      </c>
      <c r="P40" s="5">
        <f t="shared" si="6"/>
        <v>2.5679616984181041E-2</v>
      </c>
      <c r="Q40" s="5">
        <f t="shared" si="7"/>
        <v>3.0838792981074219E-2</v>
      </c>
    </row>
    <row r="41" spans="7:17" x14ac:dyDescent="0.3">
      <c r="G41">
        <v>59</v>
      </c>
      <c r="H41">
        <v>61</v>
      </c>
      <c r="I41" s="3">
        <v>5.0712328767123296</v>
      </c>
      <c r="J41">
        <f t="shared" si="0"/>
        <v>2</v>
      </c>
      <c r="K41" s="5">
        <f t="shared" si="1"/>
        <v>10.440686914627271</v>
      </c>
      <c r="L41" s="5">
        <f t="shared" si="2"/>
        <v>10.616628551345975</v>
      </c>
      <c r="M41" s="5">
        <f t="shared" si="3"/>
        <v>12.175422206094293</v>
      </c>
      <c r="N41" s="5">
        <f t="shared" si="4"/>
        <v>4.0845619650432319</v>
      </c>
      <c r="O41" s="5">
        <f t="shared" si="5"/>
        <v>-1.5587936547483174</v>
      </c>
      <c r="P41" s="5">
        <f t="shared" si="6"/>
        <v>2.4298376580836165</v>
      </c>
      <c r="Q41" s="5">
        <f t="shared" si="7"/>
        <v>0.59488328953724134</v>
      </c>
    </row>
    <row r="42" spans="7:17" ht="15" x14ac:dyDescent="0.25">
      <c r="G42">
        <v>85</v>
      </c>
      <c r="H42">
        <v>86</v>
      </c>
      <c r="I42" s="3">
        <v>0.89041095890411004</v>
      </c>
      <c r="J42">
        <f t="shared" si="0"/>
        <v>1</v>
      </c>
      <c r="K42" s="5">
        <f t="shared" si="1"/>
        <v>12.503903343785234</v>
      </c>
      <c r="L42" s="5">
        <f t="shared" si="2"/>
        <v>12.575189099110025</v>
      </c>
      <c r="M42" s="5">
        <f t="shared" si="3"/>
        <v>12.744472515971978</v>
      </c>
      <c r="N42" s="5">
        <f t="shared" si="4"/>
        <v>0.89582835180088993</v>
      </c>
      <c r="O42" s="5">
        <f t="shared" si="5"/>
        <v>-0.16928341686195303</v>
      </c>
      <c r="P42" s="5">
        <f t="shared" si="6"/>
        <v>2.8656875224457763E-2</v>
      </c>
      <c r="Q42" s="5">
        <f t="shared" si="7"/>
        <v>3.1989247903182173E-2</v>
      </c>
    </row>
    <row r="43" spans="7:17" ht="15" x14ac:dyDescent="0.25">
      <c r="G43">
        <v>80</v>
      </c>
      <c r="H43">
        <v>90</v>
      </c>
      <c r="I43" s="3">
        <v>2.86301369863014</v>
      </c>
      <c r="J43">
        <f t="shared" si="0"/>
        <v>10</v>
      </c>
      <c r="K43" s="5">
        <f t="shared" si="1"/>
        <v>12.139784770511714</v>
      </c>
      <c r="L43" s="5">
        <f t="shared" si="2"/>
        <v>12.855515991822923</v>
      </c>
      <c r="M43" s="5">
        <f t="shared" si="3"/>
        <v>12.926455919401253</v>
      </c>
      <c r="N43" s="5">
        <f t="shared" si="4"/>
        <v>2.587518154548742</v>
      </c>
      <c r="O43" s="5">
        <f t="shared" si="5"/>
        <v>-7.0939927578329787E-2</v>
      </c>
      <c r="P43" s="5">
        <f t="shared" si="6"/>
        <v>5.0324733248186754E-3</v>
      </c>
      <c r="Q43" s="5">
        <f t="shared" si="7"/>
        <v>1.9449035810519091E-3</v>
      </c>
    </row>
    <row r="44" spans="7:17" ht="15" x14ac:dyDescent="0.25">
      <c r="G44">
        <v>91</v>
      </c>
      <c r="H44">
        <v>106</v>
      </c>
      <c r="I44" s="3">
        <v>2.7671232876712302</v>
      </c>
      <c r="J44">
        <f t="shared" si="0"/>
        <v>15</v>
      </c>
      <c r="K44" s="5">
        <f t="shared" si="1"/>
        <v>12.924436526169863</v>
      </c>
      <c r="L44" s="5">
        <f t="shared" si="2"/>
        <v>13.908436512001879</v>
      </c>
      <c r="M44" s="5">
        <f t="shared" si="3"/>
        <v>13.57347554320414</v>
      </c>
      <c r="N44" s="5">
        <f t="shared" si="4"/>
        <v>2.5136875070512033</v>
      </c>
      <c r="O44" s="5">
        <f t="shared" si="5"/>
        <v>0.33496096879773951</v>
      </c>
      <c r="P44" s="5">
        <f t="shared" si="6"/>
        <v>0.11219885061792022</v>
      </c>
      <c r="Q44" s="5">
        <f t="shared" si="7"/>
        <v>4.4635162606007556E-2</v>
      </c>
    </row>
    <row r="45" spans="7:17" ht="15" x14ac:dyDescent="0.25">
      <c r="G45">
        <v>57</v>
      </c>
      <c r="H45">
        <v>72</v>
      </c>
      <c r="I45" s="3">
        <v>5.7808219178082201</v>
      </c>
      <c r="J45">
        <f t="shared" si="0"/>
        <v>15</v>
      </c>
      <c r="K45" s="5">
        <f t="shared" si="1"/>
        <v>10.261167636198937</v>
      </c>
      <c r="L45" s="5">
        <f t="shared" si="2"/>
        <v>11.527928607798319</v>
      </c>
      <c r="M45" s="5">
        <f t="shared" si="3"/>
        <v>12.251373943933913</v>
      </c>
      <c r="N45" s="5">
        <f t="shared" si="4"/>
        <v>4.4917442478529326</v>
      </c>
      <c r="O45" s="5">
        <f t="shared" si="5"/>
        <v>-0.72344533613559392</v>
      </c>
      <c r="P45" s="5">
        <f t="shared" si="6"/>
        <v>0.52337315437634246</v>
      </c>
      <c r="Q45" s="5">
        <f t="shared" si="7"/>
        <v>0.11651891236383648</v>
      </c>
    </row>
    <row r="46" spans="7:17" ht="15" x14ac:dyDescent="0.25">
      <c r="G46">
        <v>83</v>
      </c>
      <c r="H46">
        <v>95</v>
      </c>
      <c r="I46" s="3">
        <v>5.7890410958904104</v>
      </c>
      <c r="J46">
        <f t="shared" si="0"/>
        <v>12</v>
      </c>
      <c r="K46" s="5">
        <f t="shared" si="1"/>
        <v>12.359823326694411</v>
      </c>
      <c r="L46" s="5">
        <f t="shared" si="2"/>
        <v>13.195713045257966</v>
      </c>
      <c r="M46" s="5">
        <f t="shared" si="3"/>
        <v>13.768266769177469</v>
      </c>
      <c r="N46" s="5">
        <f t="shared" si="4"/>
        <v>4.4962724742453064</v>
      </c>
      <c r="O46" s="5">
        <f t="shared" si="5"/>
        <v>-0.5725537239195031</v>
      </c>
      <c r="P46" s="5">
        <f t="shared" si="6"/>
        <v>0.32781776677409058</v>
      </c>
      <c r="Q46" s="5">
        <f t="shared" si="7"/>
        <v>7.2908785811321278E-2</v>
      </c>
    </row>
    <row r="47" spans="7:17" ht="15" x14ac:dyDescent="0.25">
      <c r="G47">
        <v>49</v>
      </c>
      <c r="H47">
        <v>86</v>
      </c>
      <c r="I47" s="3">
        <v>6</v>
      </c>
      <c r="J47">
        <f t="shared" si="0"/>
        <v>37</v>
      </c>
      <c r="K47" s="5">
        <f t="shared" si="1"/>
        <v>9.5029635470273792</v>
      </c>
      <c r="L47" s="5">
        <f t="shared" si="2"/>
        <v>12.575189099110025</v>
      </c>
      <c r="M47" s="5">
        <f t="shared" si="3"/>
        <v>11.774121487520198</v>
      </c>
      <c r="N47" s="5">
        <f t="shared" si="4"/>
        <v>4.6110730298818003</v>
      </c>
      <c r="O47" s="5">
        <f t="shared" si="5"/>
        <v>0.80106761158982742</v>
      </c>
      <c r="P47" s="5">
        <f t="shared" si="6"/>
        <v>0.64170931833823064</v>
      </c>
      <c r="Q47" s="5">
        <f t="shared" si="7"/>
        <v>0.13916702558811569</v>
      </c>
    </row>
    <row r="48" spans="7:17" ht="15" x14ac:dyDescent="0.25">
      <c r="G48">
        <v>85</v>
      </c>
      <c r="H48">
        <v>96</v>
      </c>
      <c r="I48" s="3">
        <v>3.6657534246575301</v>
      </c>
      <c r="J48">
        <f t="shared" si="0"/>
        <v>11</v>
      </c>
      <c r="K48" s="5">
        <f t="shared" si="1"/>
        <v>12.503903343785234</v>
      </c>
      <c r="L48" s="5">
        <f t="shared" si="2"/>
        <v>13.262467889609978</v>
      </c>
      <c r="M48" s="5">
        <f t="shared" si="3"/>
        <v>13.421346788970389</v>
      </c>
      <c r="N48" s="5">
        <f t="shared" si="4"/>
        <v>3.1752653316290571</v>
      </c>
      <c r="O48" s="5">
        <f t="shared" si="5"/>
        <v>-0.15887889936041155</v>
      </c>
      <c r="P48" s="5">
        <f t="shared" si="6"/>
        <v>2.5242504661975782E-2</v>
      </c>
      <c r="Q48" s="5">
        <f t="shared" si="7"/>
        <v>7.9497308179361549E-3</v>
      </c>
    </row>
    <row r="49" spans="7:17" ht="15" x14ac:dyDescent="0.25">
      <c r="G49">
        <v>83</v>
      </c>
      <c r="H49">
        <v>89</v>
      </c>
      <c r="I49" s="3">
        <v>0.76986301369862997</v>
      </c>
      <c r="J49">
        <f t="shared" si="0"/>
        <v>6</v>
      </c>
      <c r="K49" s="5">
        <f t="shared" si="1"/>
        <v>12.359823326694411</v>
      </c>
      <c r="L49" s="5">
        <f t="shared" si="2"/>
        <v>12.786139300065054</v>
      </c>
      <c r="M49" s="5">
        <f t="shared" si="3"/>
        <v>12.574642065187779</v>
      </c>
      <c r="N49" s="5">
        <f t="shared" si="4"/>
        <v>0.77974369634996055</v>
      </c>
      <c r="O49" s="5">
        <f t="shared" si="5"/>
        <v>0.21149723487727456</v>
      </c>
      <c r="P49" s="5">
        <f t="shared" si="6"/>
        <v>4.4731080360733047E-2</v>
      </c>
      <c r="Q49" s="5">
        <f t="shared" si="7"/>
        <v>5.7366389199582674E-2</v>
      </c>
    </row>
    <row r="50" spans="7:17" ht="15" x14ac:dyDescent="0.25">
      <c r="G50">
        <v>60</v>
      </c>
      <c r="H50">
        <v>65</v>
      </c>
      <c r="I50" s="3">
        <v>1.8082191780821899</v>
      </c>
      <c r="J50">
        <f t="shared" si="0"/>
        <v>5</v>
      </c>
      <c r="K50" s="5">
        <f t="shared" si="1"/>
        <v>10.529092987893623</v>
      </c>
      <c r="L50" s="5">
        <f t="shared" si="2"/>
        <v>10.958504582732612</v>
      </c>
      <c r="M50" s="5">
        <f t="shared" si="3"/>
        <v>11.19662552762153</v>
      </c>
      <c r="N50" s="5">
        <f t="shared" si="4"/>
        <v>1.7297899961716381</v>
      </c>
      <c r="O50" s="5">
        <f t="shared" si="5"/>
        <v>-0.23812094488891766</v>
      </c>
      <c r="P50" s="5">
        <f t="shared" si="6"/>
        <v>5.6701584394790963E-2</v>
      </c>
      <c r="Q50" s="5">
        <f t="shared" si="7"/>
        <v>3.2779461391430523E-2</v>
      </c>
    </row>
    <row r="51" spans="7:17" x14ac:dyDescent="0.3">
      <c r="G51">
        <v>58</v>
      </c>
      <c r="H51">
        <v>76</v>
      </c>
      <c r="I51" s="3">
        <v>4.88767123287671</v>
      </c>
      <c r="J51">
        <f t="shared" si="0"/>
        <v>18</v>
      </c>
      <c r="K51" s="5">
        <f t="shared" si="1"/>
        <v>10.351386696558295</v>
      </c>
      <c r="L51" s="5">
        <f t="shared" si="2"/>
        <v>11.838638852673112</v>
      </c>
      <c r="M51" s="5">
        <f t="shared" si="3"/>
        <v>12.053092640892238</v>
      </c>
      <c r="N51" s="5">
        <f t="shared" si="4"/>
        <v>3.973819669327979</v>
      </c>
      <c r="O51" s="5">
        <f t="shared" si="5"/>
        <v>-0.2144537882191262</v>
      </c>
      <c r="P51" s="5">
        <f t="shared" si="6"/>
        <v>4.5990427281533831E-2</v>
      </c>
      <c r="Q51" s="5">
        <f t="shared" si="7"/>
        <v>1.1573355388145072E-2</v>
      </c>
    </row>
    <row r="52" spans="7:17" x14ac:dyDescent="0.3">
      <c r="G52">
        <v>78</v>
      </c>
      <c r="H52">
        <v>86</v>
      </c>
      <c r="I52" s="3">
        <v>2.7808219178082201</v>
      </c>
      <c r="J52">
        <f t="shared" si="0"/>
        <v>8</v>
      </c>
      <c r="K52" s="5">
        <f t="shared" si="1"/>
        <v>11.990358035545773</v>
      </c>
      <c r="L52" s="5">
        <f t="shared" si="2"/>
        <v>12.575189099110025</v>
      </c>
      <c r="M52" s="5">
        <f t="shared" si="3"/>
        <v>12.777842482377885</v>
      </c>
      <c r="N52" s="5">
        <f t="shared" si="4"/>
        <v>2.5242836547040413</v>
      </c>
      <c r="O52" s="5">
        <f t="shared" si="5"/>
        <v>-0.20265338326785987</v>
      </c>
      <c r="P52" s="5">
        <f t="shared" si="6"/>
        <v>4.1068393749910108E-2</v>
      </c>
      <c r="Q52" s="5">
        <f t="shared" si="7"/>
        <v>1.6269326021811584E-2</v>
      </c>
    </row>
    <row r="53" spans="7:17" x14ac:dyDescent="0.3">
      <c r="G53">
        <v>70</v>
      </c>
      <c r="H53">
        <v>76</v>
      </c>
      <c r="I53" s="3">
        <v>1.84109589041096</v>
      </c>
      <c r="J53">
        <f t="shared" si="0"/>
        <v>6</v>
      </c>
      <c r="K53" s="5">
        <f t="shared" si="1"/>
        <v>11.368722460273439</v>
      </c>
      <c r="L53" s="5">
        <f t="shared" si="2"/>
        <v>11.838638852673112</v>
      </c>
      <c r="M53" s="5">
        <f t="shared" si="3"/>
        <v>11.965031842297684</v>
      </c>
      <c r="N53" s="5">
        <f t="shared" si="4"/>
        <v>1.7580924168994041</v>
      </c>
      <c r="O53" s="5">
        <f t="shared" si="5"/>
        <v>-0.12639298962457168</v>
      </c>
      <c r="P53" s="5">
        <f t="shared" si="6"/>
        <v>1.5975187826237084E-2</v>
      </c>
      <c r="Q53" s="5">
        <f t="shared" si="7"/>
        <v>9.0866598778755574E-3</v>
      </c>
    </row>
    <row r="54" spans="7:17" x14ac:dyDescent="0.3">
      <c r="G54">
        <v>55</v>
      </c>
      <c r="H54">
        <v>57</v>
      </c>
      <c r="I54" s="3">
        <v>0.94520547945205502</v>
      </c>
      <c r="J54">
        <f t="shared" si="0"/>
        <v>2</v>
      </c>
      <c r="K54" s="5">
        <f t="shared" si="1"/>
        <v>10.077868476511126</v>
      </c>
      <c r="L54" s="5">
        <f t="shared" si="2"/>
        <v>10.261167636198937</v>
      </c>
      <c r="M54" s="5">
        <f t="shared" si="3"/>
        <v>10.458686513733724</v>
      </c>
      <c r="N54" s="5">
        <f t="shared" si="4"/>
        <v>0.94807499901154535</v>
      </c>
      <c r="O54" s="5">
        <f t="shared" si="5"/>
        <v>-0.1975188775347867</v>
      </c>
      <c r="P54" s="5">
        <f t="shared" si="6"/>
        <v>3.9013706982602064E-2</v>
      </c>
      <c r="Q54" s="5">
        <f t="shared" si="7"/>
        <v>4.1150443818555926E-2</v>
      </c>
    </row>
    <row r="55" spans="7:17" x14ac:dyDescent="0.3">
      <c r="G55">
        <v>69</v>
      </c>
      <c r="H55">
        <v>85</v>
      </c>
      <c r="I55" s="3">
        <v>3.75342465753425</v>
      </c>
      <c r="J55">
        <f t="shared" si="0"/>
        <v>16</v>
      </c>
      <c r="K55" s="5">
        <f t="shared" si="1"/>
        <v>11.288105678516494</v>
      </c>
      <c r="L55" s="5">
        <f t="shared" si="2"/>
        <v>12.503903343785234</v>
      </c>
      <c r="M55" s="5">
        <f t="shared" si="3"/>
        <v>12.457027427944736</v>
      </c>
      <c r="N55" s="5">
        <f t="shared" si="4"/>
        <v>3.236294301958011</v>
      </c>
      <c r="O55" s="5">
        <f t="shared" si="5"/>
        <v>4.687591584049855E-2</v>
      </c>
      <c r="P55" s="5">
        <f t="shared" si="6"/>
        <v>2.197351485885503E-3</v>
      </c>
      <c r="Q55" s="5">
        <f t="shared" si="7"/>
        <v>6.7897146577678964E-4</v>
      </c>
    </row>
    <row r="56" spans="7:17" x14ac:dyDescent="0.3">
      <c r="G56">
        <v>64</v>
      </c>
      <c r="H56">
        <v>64</v>
      </c>
      <c r="I56" s="3">
        <v>1.9013698630136999</v>
      </c>
      <c r="J56">
        <f t="shared" si="0"/>
        <v>0</v>
      </c>
      <c r="K56" s="5">
        <f t="shared" si="1"/>
        <v>10.874233871783797</v>
      </c>
      <c r="L56" s="5">
        <f t="shared" si="2"/>
        <v>10.874233871783797</v>
      </c>
      <c r="M56" s="5">
        <f t="shared" si="3"/>
        <v>11.539279691682728</v>
      </c>
      <c r="N56" s="5">
        <f t="shared" si="4"/>
        <v>1.8097086109398561</v>
      </c>
      <c r="O56" s="5">
        <f t="shared" si="5"/>
        <v>-0.66504581989893019</v>
      </c>
      <c r="P56" s="5">
        <f t="shared" si="6"/>
        <v>0.44228594256504028</v>
      </c>
      <c r="Q56" s="5">
        <f t="shared" si="7"/>
        <v>0.24439621930921962</v>
      </c>
    </row>
    <row r="57" spans="7:17" x14ac:dyDescent="0.3">
      <c r="G57">
        <v>83</v>
      </c>
      <c r="H57">
        <v>86</v>
      </c>
      <c r="I57" s="3">
        <v>0.87945205479452104</v>
      </c>
      <c r="J57">
        <f t="shared" si="0"/>
        <v>3</v>
      </c>
      <c r="K57" s="5">
        <f t="shared" si="1"/>
        <v>12.359823326694411</v>
      </c>
      <c r="L57" s="5">
        <f t="shared" si="2"/>
        <v>12.575189099110025</v>
      </c>
      <c r="M57" s="5">
        <f t="shared" si="3"/>
        <v>12.604470556959884</v>
      </c>
      <c r="N57" s="5">
        <f t="shared" si="4"/>
        <v>0.88534024969606961</v>
      </c>
      <c r="O57" s="5">
        <f t="shared" si="5"/>
        <v>-2.9281457849858583E-2</v>
      </c>
      <c r="P57" s="5">
        <f t="shared" si="6"/>
        <v>8.5740377381304485E-4</v>
      </c>
      <c r="Q57" s="5">
        <f t="shared" si="7"/>
        <v>9.684454921228136E-4</v>
      </c>
    </row>
    <row r="58" spans="7:17" x14ac:dyDescent="0.3">
      <c r="G58">
        <v>54</v>
      </c>
      <c r="H58">
        <v>68</v>
      </c>
      <c r="I58" s="3">
        <v>2.9534246575342502</v>
      </c>
      <c r="J58">
        <f t="shared" si="0"/>
        <v>14</v>
      </c>
      <c r="K58" s="5">
        <f t="shared" si="1"/>
        <v>9.9847330352230887</v>
      </c>
      <c r="L58" s="5">
        <f t="shared" si="2"/>
        <v>11.206792222665799</v>
      </c>
      <c r="M58" s="5">
        <f t="shared" si="3"/>
        <v>11.124637437512595</v>
      </c>
      <c r="N58" s="5">
        <f t="shared" si="4"/>
        <v>2.6564029045914639</v>
      </c>
      <c r="O58" s="5">
        <f t="shared" si="5"/>
        <v>8.2154785153203846E-2</v>
      </c>
      <c r="P58" s="5">
        <f t="shared" si="6"/>
        <v>6.7494087235690833E-3</v>
      </c>
      <c r="Q58" s="5">
        <f t="shared" si="7"/>
        <v>2.5408076131459793E-3</v>
      </c>
    </row>
    <row r="59" spans="7:17" x14ac:dyDescent="0.3">
      <c r="G59">
        <v>84</v>
      </c>
      <c r="H59">
        <v>85</v>
      </c>
      <c r="I59" s="3">
        <v>0.76986301369862997</v>
      </c>
      <c r="J59">
        <f t="shared" si="0"/>
        <v>1</v>
      </c>
      <c r="K59" s="5">
        <f t="shared" si="1"/>
        <v>12.432117924293326</v>
      </c>
      <c r="L59" s="5">
        <f t="shared" si="2"/>
        <v>12.503903343785234</v>
      </c>
      <c r="M59" s="5">
        <f t="shared" si="3"/>
        <v>12.643867454899384</v>
      </c>
      <c r="N59" s="5">
        <f t="shared" si="4"/>
        <v>0.77974369634996055</v>
      </c>
      <c r="O59" s="5">
        <f t="shared" si="5"/>
        <v>-0.13996411111414986</v>
      </c>
      <c r="P59" s="5">
        <f t="shared" si="6"/>
        <v>1.9589952399974089E-2</v>
      </c>
      <c r="Q59" s="5">
        <f t="shared" si="7"/>
        <v>2.5123579057677727E-2</v>
      </c>
    </row>
    <row r="60" spans="7:17" x14ac:dyDescent="0.3">
      <c r="G60">
        <v>48</v>
      </c>
      <c r="H60">
        <v>73</v>
      </c>
      <c r="I60" s="3">
        <v>6.7780821917808201</v>
      </c>
      <c r="J60">
        <f t="shared" si="0"/>
        <v>25</v>
      </c>
      <c r="K60" s="5">
        <f t="shared" si="1"/>
        <v>9.4031498834251579</v>
      </c>
      <c r="L60" s="5">
        <f t="shared" si="2"/>
        <v>11.606547868628581</v>
      </c>
      <c r="M60" s="5">
        <f t="shared" si="3"/>
        <v>11.948182812415798</v>
      </c>
      <c r="N60" s="5">
        <f t="shared" si="4"/>
        <v>5.0116594779753845</v>
      </c>
      <c r="O60" s="5">
        <f t="shared" si="5"/>
        <v>-0.34163494378721637</v>
      </c>
      <c r="P60" s="5">
        <f t="shared" si="6"/>
        <v>0.11671443481649449</v>
      </c>
      <c r="Q60" s="5">
        <f t="shared" si="7"/>
        <v>2.3288580425189803E-2</v>
      </c>
    </row>
    <row r="61" spans="7:17" x14ac:dyDescent="0.3">
      <c r="G61">
        <v>110</v>
      </c>
      <c r="H61">
        <v>127</v>
      </c>
      <c r="I61" s="3">
        <v>3.2794520547945201</v>
      </c>
      <c r="J61">
        <f t="shared" si="0"/>
        <v>17</v>
      </c>
      <c r="K61" s="5">
        <f t="shared" si="1"/>
        <v>14.156663472572514</v>
      </c>
      <c r="L61" s="5">
        <f t="shared" si="2"/>
        <v>15.155845809586385</v>
      </c>
      <c r="M61" s="5">
        <f t="shared" si="3"/>
        <v>14.70724839005603</v>
      </c>
      <c r="N61" s="5">
        <f t="shared" si="4"/>
        <v>2.8990568695466967</v>
      </c>
      <c r="O61" s="5">
        <f t="shared" si="5"/>
        <v>0.44859741953035481</v>
      </c>
      <c r="P61" s="5">
        <f t="shared" si="6"/>
        <v>0.20123964480929316</v>
      </c>
      <c r="Q61" s="5">
        <f t="shared" si="7"/>
        <v>6.9415556115240834E-2</v>
      </c>
    </row>
    <row r="62" spans="7:17" x14ac:dyDescent="0.3">
      <c r="G62">
        <v>74</v>
      </c>
      <c r="H62">
        <v>78</v>
      </c>
      <c r="I62" s="3">
        <v>1.6520547945205499</v>
      </c>
      <c r="J62">
        <f t="shared" si="0"/>
        <v>4</v>
      </c>
      <c r="K62" s="5">
        <f t="shared" si="1"/>
        <v>11.684530300835043</v>
      </c>
      <c r="L62" s="5">
        <f t="shared" si="2"/>
        <v>11.990358035545773</v>
      </c>
      <c r="M62" s="5">
        <f t="shared" si="3"/>
        <v>12.194349478241808</v>
      </c>
      <c r="N62" s="5">
        <f t="shared" si="4"/>
        <v>1.593912089346295</v>
      </c>
      <c r="O62" s="5">
        <f t="shared" si="5"/>
        <v>-0.20399144269603475</v>
      </c>
      <c r="P62" s="5">
        <f t="shared" si="6"/>
        <v>4.1612508693209628E-2</v>
      </c>
      <c r="Q62" s="5">
        <f t="shared" si="7"/>
        <v>2.6107154197115102E-2</v>
      </c>
    </row>
    <row r="63" spans="7:17" x14ac:dyDescent="0.3">
      <c r="G63">
        <v>88</v>
      </c>
      <c r="H63">
        <v>96</v>
      </c>
      <c r="I63" s="3">
        <v>2.1342465753424702</v>
      </c>
      <c r="J63">
        <f t="shared" si="0"/>
        <v>8</v>
      </c>
      <c r="K63" s="5">
        <f t="shared" si="1"/>
        <v>12.716298254977279</v>
      </c>
      <c r="L63" s="5">
        <f t="shared" si="2"/>
        <v>13.262467889609978</v>
      </c>
      <c r="M63" s="5">
        <f t="shared" si="3"/>
        <v>13.249275995200005</v>
      </c>
      <c r="N63" s="5">
        <f t="shared" si="4"/>
        <v>2.0058728042387854</v>
      </c>
      <c r="O63" s="5">
        <f t="shared" si="5"/>
        <v>1.3191894409972704E-2</v>
      </c>
      <c r="P63" s="5">
        <f t="shared" si="6"/>
        <v>1.7402607812386909E-4</v>
      </c>
      <c r="Q63" s="5">
        <f t="shared" si="7"/>
        <v>8.6758281859208294E-5</v>
      </c>
    </row>
    <row r="64" spans="7:17" x14ac:dyDescent="0.3">
      <c r="G64">
        <v>82</v>
      </c>
      <c r="H64">
        <v>92</v>
      </c>
      <c r="I64" s="3">
        <v>5.0082191780821903</v>
      </c>
      <c r="J64">
        <f t="shared" si="0"/>
        <v>10</v>
      </c>
      <c r="K64" s="5">
        <f t="shared" si="1"/>
        <v>12.287009738658988</v>
      </c>
      <c r="L64" s="5">
        <f t="shared" si="2"/>
        <v>12.992908866171176</v>
      </c>
      <c r="M64" s="5">
        <f t="shared" si="3"/>
        <v>13.549103745052104</v>
      </c>
      <c r="N64" s="5">
        <f t="shared" si="4"/>
        <v>4.0468039095704551</v>
      </c>
      <c r="O64" s="5">
        <f t="shared" si="5"/>
        <v>-0.55619487888092856</v>
      </c>
      <c r="P64" s="5">
        <f t="shared" si="6"/>
        <v>0.30935274329337081</v>
      </c>
      <c r="Q64" s="5">
        <f t="shared" si="7"/>
        <v>7.6443719588628847E-2</v>
      </c>
    </row>
    <row r="65" spans="7:17" x14ac:dyDescent="0.3">
      <c r="G65">
        <v>70</v>
      </c>
      <c r="H65">
        <v>74</v>
      </c>
      <c r="I65" s="3">
        <v>1.95068493150685</v>
      </c>
      <c r="J65">
        <f t="shared" si="0"/>
        <v>4</v>
      </c>
      <c r="K65" s="5">
        <f t="shared" si="1"/>
        <v>11.368722460273439</v>
      </c>
      <c r="L65" s="5">
        <f t="shared" si="2"/>
        <v>11.684530300835043</v>
      </c>
      <c r="M65" s="5">
        <f t="shared" si="3"/>
        <v>11.998613279678287</v>
      </c>
      <c r="N65" s="5">
        <f t="shared" si="4"/>
        <v>1.8516800262377557</v>
      </c>
      <c r="O65" s="5">
        <f t="shared" si="5"/>
        <v>-0.31408297884324377</v>
      </c>
      <c r="P65" s="5">
        <f t="shared" si="6"/>
        <v>9.8648117599045515E-2</v>
      </c>
      <c r="Q65" s="5">
        <f t="shared" si="7"/>
        <v>5.3274926661858964E-2</v>
      </c>
    </row>
    <row r="66" spans="7:17" x14ac:dyDescent="0.3">
      <c r="G66">
        <v>79</v>
      </c>
      <c r="H66">
        <v>102</v>
      </c>
      <c r="I66" s="3">
        <v>5.7726027397260298</v>
      </c>
      <c r="J66">
        <f t="shared" si="0"/>
        <v>23</v>
      </c>
      <c r="K66" s="5">
        <f t="shared" si="1"/>
        <v>12.065352151873793</v>
      </c>
      <c r="L66" s="5">
        <f t="shared" si="2"/>
        <v>13.654583858286202</v>
      </c>
      <c r="M66" s="5">
        <f t="shared" si="3"/>
        <v>13.552180031471252</v>
      </c>
      <c r="N66" s="5">
        <f t="shared" si="4"/>
        <v>4.4872118250222304</v>
      </c>
      <c r="O66" s="5">
        <f t="shared" si="5"/>
        <v>0.10240382681494964</v>
      </c>
      <c r="P66" s="5">
        <f t="shared" si="6"/>
        <v>1.0486543746346199E-2</v>
      </c>
      <c r="Q66" s="5">
        <f t="shared" si="7"/>
        <v>2.3369843357671769E-3</v>
      </c>
    </row>
    <row r="67" spans="7:17" x14ac:dyDescent="0.3">
      <c r="G67">
        <v>79</v>
      </c>
      <c r="H67">
        <v>85</v>
      </c>
      <c r="I67" s="3">
        <v>0.93972602739725997</v>
      </c>
      <c r="J67">
        <f t="shared" ref="J67:J130" si="8">H67-G67</f>
        <v>6</v>
      </c>
      <c r="K67" s="5">
        <f t="shared" ref="K67:K130" si="9">(G67^$B$1-1)/$B$1</f>
        <v>12.065352151873793</v>
      </c>
      <c r="L67" s="5">
        <f t="shared" ref="L67:L130" si="10">(H67^$B$1-1)/$B$1</f>
        <v>12.503903343785234</v>
      </c>
      <c r="M67" s="5">
        <f t="shared" ref="M67:M130" si="11">$B$2*(1-$B$3^I67)/(1-$B$3)+$B$3^I67*K67</f>
        <v>12.341514310084829</v>
      </c>
      <c r="N67" s="5">
        <f t="shared" ref="N67:N130" si="12">(1-$B$3^(2*I67))/(1-$B$3^2)</f>
        <v>0.94286484114898694</v>
      </c>
      <c r="O67" s="5">
        <f t="shared" ref="O67:O130" si="13">L67-M67</f>
        <v>0.16238903370040525</v>
      </c>
      <c r="P67" s="5">
        <f t="shared" ref="P67:P130" si="14">O67^2</f>
        <v>2.6370198266151352E-2</v>
      </c>
      <c r="Q67" s="5">
        <f t="shared" ref="Q67:Q130" si="15">P67/N67</f>
        <v>2.7968163744462354E-2</v>
      </c>
    </row>
    <row r="68" spans="7:17" x14ac:dyDescent="0.3">
      <c r="G68">
        <v>96</v>
      </c>
      <c r="H68">
        <v>96</v>
      </c>
      <c r="I68" s="3">
        <v>1.2876712328767099</v>
      </c>
      <c r="J68">
        <f t="shared" si="8"/>
        <v>0</v>
      </c>
      <c r="K68" s="5">
        <f t="shared" si="9"/>
        <v>13.262467889609978</v>
      </c>
      <c r="L68" s="5">
        <f t="shared" si="10"/>
        <v>13.262467889609978</v>
      </c>
      <c r="M68" s="5">
        <f t="shared" si="11"/>
        <v>13.553442966908982</v>
      </c>
      <c r="N68" s="5">
        <f t="shared" si="12"/>
        <v>1.2674072452921954</v>
      </c>
      <c r="O68" s="5">
        <f t="shared" si="13"/>
        <v>-0.29097507729900407</v>
      </c>
      <c r="P68" s="5">
        <f t="shared" si="14"/>
        <v>8.4666495609161396E-2</v>
      </c>
      <c r="Q68" s="5">
        <f t="shared" si="15"/>
        <v>6.6802912736735928E-2</v>
      </c>
    </row>
    <row r="69" spans="7:17" x14ac:dyDescent="0.3">
      <c r="G69">
        <v>76</v>
      </c>
      <c r="H69">
        <v>79</v>
      </c>
      <c r="I69" s="3">
        <v>1.75342465753425</v>
      </c>
      <c r="J69">
        <f t="shared" si="8"/>
        <v>3</v>
      </c>
      <c r="K69" s="5">
        <f t="shared" si="9"/>
        <v>11.838638852673112</v>
      </c>
      <c r="L69" s="5">
        <f t="shared" si="10"/>
        <v>12.065352151873793</v>
      </c>
      <c r="M69" s="5">
        <f t="shared" si="11"/>
        <v>12.363723200247879</v>
      </c>
      <c r="N69" s="5">
        <f t="shared" si="12"/>
        <v>1.6823856343897485</v>
      </c>
      <c r="O69" s="5">
        <f t="shared" si="13"/>
        <v>-0.29837104837408646</v>
      </c>
      <c r="P69" s="5">
        <f t="shared" si="14"/>
        <v>8.9025282507851439E-2</v>
      </c>
      <c r="Q69" s="5">
        <f t="shared" si="15"/>
        <v>5.2916097646152079E-2</v>
      </c>
    </row>
    <row r="70" spans="7:17" x14ac:dyDescent="0.3">
      <c r="G70">
        <v>81</v>
      </c>
      <c r="H70">
        <v>90</v>
      </c>
      <c r="I70" s="3">
        <v>3.0849315068493199</v>
      </c>
      <c r="J70">
        <f t="shared" si="8"/>
        <v>9</v>
      </c>
      <c r="K70" s="5">
        <f t="shared" si="9"/>
        <v>12.213667036342351</v>
      </c>
      <c r="L70" s="5">
        <f t="shared" si="10"/>
        <v>12.855515991822923</v>
      </c>
      <c r="M70" s="5">
        <f t="shared" si="11"/>
        <v>13.044389239497836</v>
      </c>
      <c r="N70" s="5">
        <f t="shared" si="12"/>
        <v>2.7553542281400087</v>
      </c>
      <c r="O70" s="5">
        <f t="shared" si="13"/>
        <v>-0.18887324767491265</v>
      </c>
      <c r="P70" s="5">
        <f t="shared" si="14"/>
        <v>3.5673103687268899E-2</v>
      </c>
      <c r="Q70" s="5">
        <f t="shared" si="15"/>
        <v>1.2946830328726877E-2</v>
      </c>
    </row>
    <row r="71" spans="7:17" x14ac:dyDescent="0.3">
      <c r="G71">
        <v>78</v>
      </c>
      <c r="H71">
        <v>88</v>
      </c>
      <c r="I71" s="3">
        <v>3.8794520547945202</v>
      </c>
      <c r="J71">
        <f t="shared" si="8"/>
        <v>10</v>
      </c>
      <c r="K71" s="5">
        <f t="shared" si="9"/>
        <v>11.990358035545773</v>
      </c>
      <c r="L71" s="5">
        <f t="shared" si="10"/>
        <v>12.716298254977279</v>
      </c>
      <c r="M71" s="5">
        <f t="shared" si="11"/>
        <v>13.056503086970338</v>
      </c>
      <c r="N71" s="5">
        <f t="shared" si="12"/>
        <v>3.322973732709845</v>
      </c>
      <c r="O71" s="5">
        <f t="shared" si="13"/>
        <v>-0.34020483199305929</v>
      </c>
      <c r="P71" s="5">
        <f t="shared" si="14"/>
        <v>0.1157393277114257</v>
      </c>
      <c r="Q71" s="5">
        <f t="shared" si="15"/>
        <v>3.4830045923065926E-2</v>
      </c>
    </row>
    <row r="72" spans="7:17" x14ac:dyDescent="0.3">
      <c r="G72">
        <v>147</v>
      </c>
      <c r="H72">
        <v>149</v>
      </c>
      <c r="I72" s="3">
        <v>3.8383561643835602</v>
      </c>
      <c r="J72">
        <f t="shared" si="8"/>
        <v>2</v>
      </c>
      <c r="K72" s="5">
        <f t="shared" si="9"/>
        <v>16.234380842994508</v>
      </c>
      <c r="L72" s="5">
        <f t="shared" si="10"/>
        <v>16.337314762545439</v>
      </c>
      <c r="M72" s="5">
        <f t="shared" si="11"/>
        <v>16.464951057290204</v>
      </c>
      <c r="N72" s="5">
        <f t="shared" si="12"/>
        <v>3.2948438621731966</v>
      </c>
      <c r="O72" s="5">
        <f t="shared" si="13"/>
        <v>-0.12763629474476446</v>
      </c>
      <c r="P72" s="5">
        <f t="shared" si="14"/>
        <v>1.6291023736172385E-2</v>
      </c>
      <c r="Q72" s="5">
        <f t="shared" si="15"/>
        <v>4.9443993153069276E-3</v>
      </c>
    </row>
    <row r="73" spans="7:17" x14ac:dyDescent="0.3">
      <c r="G73">
        <v>65</v>
      </c>
      <c r="H73">
        <v>100</v>
      </c>
      <c r="I73" s="3">
        <v>4.8986301369863003</v>
      </c>
      <c r="J73">
        <f t="shared" si="8"/>
        <v>35</v>
      </c>
      <c r="K73" s="5">
        <f t="shared" si="9"/>
        <v>10.958504582732612</v>
      </c>
      <c r="L73" s="5">
        <f t="shared" si="10"/>
        <v>13.525438104513645</v>
      </c>
      <c r="M73" s="5">
        <f t="shared" si="11"/>
        <v>12.517077465840492</v>
      </c>
      <c r="N73" s="5">
        <f t="shared" si="12"/>
        <v>3.98049564901289</v>
      </c>
      <c r="O73" s="5">
        <f t="shared" si="13"/>
        <v>1.0083606386731532</v>
      </c>
      <c r="P73" s="5">
        <f t="shared" si="14"/>
        <v>1.0167911776253293</v>
      </c>
      <c r="Q73" s="5">
        <f t="shared" si="15"/>
        <v>0.25544335863737977</v>
      </c>
    </row>
    <row r="74" spans="7:17" x14ac:dyDescent="0.3">
      <c r="G74">
        <v>116</v>
      </c>
      <c r="H74">
        <v>118</v>
      </c>
      <c r="I74" s="3">
        <v>0.47397260273972602</v>
      </c>
      <c r="J74">
        <f t="shared" si="8"/>
        <v>2</v>
      </c>
      <c r="K74" s="5">
        <f t="shared" si="9"/>
        <v>14.519153533958436</v>
      </c>
      <c r="L74" s="5">
        <f t="shared" si="10"/>
        <v>14.637501925974211</v>
      </c>
      <c r="M74" s="5">
        <f t="shared" si="11"/>
        <v>14.595600461806615</v>
      </c>
      <c r="N74" s="5">
        <f t="shared" si="12"/>
        <v>0.4880319309361188</v>
      </c>
      <c r="O74" s="5">
        <f t="shared" si="13"/>
        <v>4.1901464167596103E-2</v>
      </c>
      <c r="P74" s="5">
        <f t="shared" si="14"/>
        <v>1.7557326993883401E-3</v>
      </c>
      <c r="Q74" s="5">
        <f t="shared" si="15"/>
        <v>3.5975775110054379E-3</v>
      </c>
    </row>
    <row r="75" spans="7:17" x14ac:dyDescent="0.3">
      <c r="G75">
        <v>73</v>
      </c>
      <c r="H75">
        <v>84</v>
      </c>
      <c r="I75" s="3">
        <v>2.8438356164383598</v>
      </c>
      <c r="J75">
        <f t="shared" si="8"/>
        <v>11</v>
      </c>
      <c r="K75" s="5">
        <f t="shared" si="9"/>
        <v>11.606547868628581</v>
      </c>
      <c r="L75" s="5">
        <f t="shared" si="10"/>
        <v>12.432117924293326</v>
      </c>
      <c r="M75" s="5">
        <f t="shared" si="11"/>
        <v>12.467316380242664</v>
      </c>
      <c r="N75" s="5">
        <f t="shared" si="12"/>
        <v>2.5728157859940537</v>
      </c>
      <c r="O75" s="5">
        <f t="shared" si="13"/>
        <v>-3.5198455949338125E-2</v>
      </c>
      <c r="P75" s="5">
        <f t="shared" si="14"/>
        <v>1.2389313012174964E-3</v>
      </c>
      <c r="Q75" s="5">
        <f t="shared" si="15"/>
        <v>4.8154683594605398E-4</v>
      </c>
    </row>
    <row r="76" spans="7:17" x14ac:dyDescent="0.3">
      <c r="G76">
        <v>68</v>
      </c>
      <c r="H76">
        <v>74</v>
      </c>
      <c r="I76" s="3">
        <v>2.8767123287671201</v>
      </c>
      <c r="J76">
        <f t="shared" si="8"/>
        <v>6</v>
      </c>
      <c r="K76" s="5">
        <f t="shared" si="9"/>
        <v>11.206792222665799</v>
      </c>
      <c r="L76" s="5">
        <f t="shared" si="10"/>
        <v>11.684530300835043</v>
      </c>
      <c r="M76" s="5">
        <f t="shared" si="11"/>
        <v>12.136549082244914</v>
      </c>
      <c r="N76" s="5">
        <f t="shared" si="12"/>
        <v>2.5980004079552548</v>
      </c>
      <c r="O76" s="5">
        <f t="shared" si="13"/>
        <v>-0.45201878140987084</v>
      </c>
      <c r="P76" s="5">
        <f t="shared" si="14"/>
        <v>0.2043209787472646</v>
      </c>
      <c r="Q76" s="5">
        <f t="shared" si="15"/>
        <v>7.864547600593895E-2</v>
      </c>
    </row>
    <row r="77" spans="7:17" x14ac:dyDescent="0.3">
      <c r="G77">
        <v>77</v>
      </c>
      <c r="H77">
        <v>86</v>
      </c>
      <c r="I77" s="3">
        <v>2.81643835616438</v>
      </c>
      <c r="J77">
        <f t="shared" si="8"/>
        <v>9</v>
      </c>
      <c r="K77" s="5">
        <f t="shared" si="9"/>
        <v>11.914790904608282</v>
      </c>
      <c r="L77" s="5">
        <f t="shared" si="10"/>
        <v>12.575189099110025</v>
      </c>
      <c r="M77" s="5">
        <f t="shared" si="11"/>
        <v>12.722672103799448</v>
      </c>
      <c r="N77" s="5">
        <f t="shared" si="12"/>
        <v>2.5517572019618622</v>
      </c>
      <c r="O77" s="5">
        <f t="shared" si="13"/>
        <v>-0.14748300468942332</v>
      </c>
      <c r="P77" s="5">
        <f t="shared" si="14"/>
        <v>2.1751236672220464E-2</v>
      </c>
      <c r="Q77" s="5">
        <f t="shared" si="15"/>
        <v>8.5240228402206544E-3</v>
      </c>
    </row>
    <row r="78" spans="7:17" x14ac:dyDescent="0.3">
      <c r="G78">
        <v>89</v>
      </c>
      <c r="H78">
        <v>103</v>
      </c>
      <c r="I78" s="3">
        <v>1.75342465753425</v>
      </c>
      <c r="J78">
        <f t="shared" si="8"/>
        <v>14</v>
      </c>
      <c r="K78" s="5">
        <f t="shared" si="9"/>
        <v>12.786139300065054</v>
      </c>
      <c r="L78" s="5">
        <f t="shared" si="10"/>
        <v>13.718593282569692</v>
      </c>
      <c r="M78" s="5">
        <f t="shared" si="11"/>
        <v>13.222081920348684</v>
      </c>
      <c r="N78" s="5">
        <f t="shared" si="12"/>
        <v>1.6823856343897485</v>
      </c>
      <c r="O78" s="5">
        <f t="shared" si="13"/>
        <v>0.49651136222100867</v>
      </c>
      <c r="P78" s="5">
        <f t="shared" si="14"/>
        <v>0.24652353281456169</v>
      </c>
      <c r="Q78" s="5">
        <f t="shared" si="15"/>
        <v>0.14653211949469785</v>
      </c>
    </row>
    <row r="79" spans="7:17" x14ac:dyDescent="0.3">
      <c r="G79">
        <v>72</v>
      </c>
      <c r="H79">
        <v>77</v>
      </c>
      <c r="I79" s="3">
        <v>1.7561643835616401</v>
      </c>
      <c r="J79">
        <f t="shared" si="8"/>
        <v>5</v>
      </c>
      <c r="K79" s="5">
        <f t="shared" si="9"/>
        <v>11.527928607798319</v>
      </c>
      <c r="L79" s="5">
        <f t="shared" si="10"/>
        <v>11.914790904608282</v>
      </c>
      <c r="M79" s="5">
        <f t="shared" si="11"/>
        <v>12.083068836962294</v>
      </c>
      <c r="N79" s="5">
        <f t="shared" si="12"/>
        <v>1.6847628114373576</v>
      </c>
      <c r="O79" s="5">
        <f t="shared" si="13"/>
        <v>-0.16827793235401245</v>
      </c>
      <c r="P79" s="5">
        <f t="shared" si="14"/>
        <v>2.8317462517341591E-2</v>
      </c>
      <c r="Q79" s="5">
        <f t="shared" si="15"/>
        <v>1.6807981708227827E-2</v>
      </c>
    </row>
    <row r="80" spans="7:17" x14ac:dyDescent="0.3">
      <c r="G80">
        <v>63</v>
      </c>
      <c r="H80">
        <v>88</v>
      </c>
      <c r="I80" s="3">
        <v>5.1534246575342504</v>
      </c>
      <c r="J80">
        <f t="shared" si="8"/>
        <v>25</v>
      </c>
      <c r="K80" s="5">
        <f t="shared" si="9"/>
        <v>10.789177745479254</v>
      </c>
      <c r="L80" s="5">
        <f t="shared" si="10"/>
        <v>12.716298254977279</v>
      </c>
      <c r="M80" s="5">
        <f t="shared" si="11"/>
        <v>12.460315563420142</v>
      </c>
      <c r="N80" s="5">
        <f t="shared" si="12"/>
        <v>4.1334103427290678</v>
      </c>
      <c r="O80" s="5">
        <f t="shared" si="13"/>
        <v>0.25598269155713638</v>
      </c>
      <c r="P80" s="5">
        <f t="shared" si="14"/>
        <v>6.5527138376836019E-2</v>
      </c>
      <c r="Q80" s="5">
        <f t="shared" si="15"/>
        <v>1.5853044566964524E-2</v>
      </c>
    </row>
    <row r="81" spans="7:17" x14ac:dyDescent="0.3">
      <c r="G81">
        <v>56</v>
      </c>
      <c r="H81">
        <v>82</v>
      </c>
      <c r="I81" s="3">
        <v>6.0767123287671199</v>
      </c>
      <c r="J81">
        <f t="shared" si="8"/>
        <v>26</v>
      </c>
      <c r="K81" s="5">
        <f t="shared" si="9"/>
        <v>10.170003906212969</v>
      </c>
      <c r="L81" s="5">
        <f t="shared" si="10"/>
        <v>12.287009738658988</v>
      </c>
      <c r="M81" s="5">
        <f t="shared" si="11"/>
        <v>12.2721046701588</v>
      </c>
      <c r="N81" s="5">
        <f t="shared" si="12"/>
        <v>4.6521465949391878</v>
      </c>
      <c r="O81" s="5">
        <f t="shared" si="13"/>
        <v>1.4905068500187468E-2</v>
      </c>
      <c r="P81" s="5">
        <f t="shared" si="14"/>
        <v>2.221610669952807E-4</v>
      </c>
      <c r="Q81" s="5">
        <f t="shared" si="15"/>
        <v>4.7754528465839276E-5</v>
      </c>
    </row>
    <row r="82" spans="7:17" x14ac:dyDescent="0.3">
      <c r="G82">
        <v>86</v>
      </c>
      <c r="H82">
        <v>93</v>
      </c>
      <c r="I82" s="3">
        <v>1.76986301369863</v>
      </c>
      <c r="J82">
        <f t="shared" si="8"/>
        <v>7</v>
      </c>
      <c r="K82" s="5">
        <f t="shared" si="9"/>
        <v>12.575189099110025</v>
      </c>
      <c r="L82" s="5">
        <f t="shared" si="10"/>
        <v>13.060940751105505</v>
      </c>
      <c r="M82" s="5">
        <f t="shared" si="11"/>
        <v>13.035041628145889</v>
      </c>
      <c r="N82" s="5">
        <f t="shared" si="12"/>
        <v>1.6966376930124971</v>
      </c>
      <c r="O82" s="5">
        <f t="shared" si="13"/>
        <v>2.5899122959616605E-2</v>
      </c>
      <c r="P82" s="5">
        <f t="shared" si="14"/>
        <v>6.7076457007733995E-4</v>
      </c>
      <c r="Q82" s="5">
        <f t="shared" si="15"/>
        <v>3.9534932698940059E-4</v>
      </c>
    </row>
    <row r="83" spans="7:17" x14ac:dyDescent="0.3">
      <c r="G83">
        <v>79</v>
      </c>
      <c r="H83">
        <v>89</v>
      </c>
      <c r="I83" s="3">
        <v>4.6684931506849301</v>
      </c>
      <c r="J83">
        <f t="shared" si="8"/>
        <v>10</v>
      </c>
      <c r="K83" s="5">
        <f t="shared" si="9"/>
        <v>12.065352151873793</v>
      </c>
      <c r="L83" s="5">
        <f t="shared" si="10"/>
        <v>12.786139300065054</v>
      </c>
      <c r="M83" s="5">
        <f t="shared" si="11"/>
        <v>13.303904745709078</v>
      </c>
      <c r="N83" s="5">
        <f t="shared" si="12"/>
        <v>3.8385538610877288</v>
      </c>
      <c r="O83" s="5">
        <f t="shared" si="13"/>
        <v>-0.51776544564402371</v>
      </c>
      <c r="P83" s="5">
        <f t="shared" si="14"/>
        <v>0.26808105670295446</v>
      </c>
      <c r="Q83" s="5">
        <f t="shared" si="15"/>
        <v>6.9839076486734111E-2</v>
      </c>
    </row>
    <row r="84" spans="7:17" x14ac:dyDescent="0.3">
      <c r="G84">
        <v>77</v>
      </c>
      <c r="H84">
        <v>80</v>
      </c>
      <c r="I84" s="3">
        <v>1.73150684931507</v>
      </c>
      <c r="J84">
        <f t="shared" si="8"/>
        <v>3</v>
      </c>
      <c r="K84" s="5">
        <f t="shared" si="9"/>
        <v>11.914790904608282</v>
      </c>
      <c r="L84" s="5">
        <f t="shared" si="10"/>
        <v>12.139784770511714</v>
      </c>
      <c r="M84" s="5">
        <f t="shared" si="11"/>
        <v>12.426547558840868</v>
      </c>
      <c r="N84" s="5">
        <f t="shared" si="12"/>
        <v>1.6633417711346863</v>
      </c>
      <c r="O84" s="5">
        <f t="shared" si="13"/>
        <v>-0.28676278832915436</v>
      </c>
      <c r="P84" s="5">
        <f t="shared" si="14"/>
        <v>8.2232896770311384E-2</v>
      </c>
      <c r="Q84" s="5">
        <f t="shared" si="15"/>
        <v>4.9438364500528569E-2</v>
      </c>
    </row>
    <row r="85" spans="7:17" x14ac:dyDescent="0.3">
      <c r="G85">
        <v>81</v>
      </c>
      <c r="H85">
        <v>87</v>
      </c>
      <c r="I85" s="3">
        <v>1.5589041095890399</v>
      </c>
      <c r="J85">
        <f t="shared" si="8"/>
        <v>6</v>
      </c>
      <c r="K85" s="5">
        <f t="shared" si="9"/>
        <v>12.213667036342351</v>
      </c>
      <c r="L85" s="5">
        <f t="shared" si="10"/>
        <v>12.645984418244911</v>
      </c>
      <c r="M85" s="5">
        <f t="shared" si="11"/>
        <v>12.651486885758464</v>
      </c>
      <c r="N85" s="5">
        <f t="shared" si="12"/>
        <v>1.5117160957626345</v>
      </c>
      <c r="O85" s="5">
        <f t="shared" si="13"/>
        <v>-5.5024675135530998E-3</v>
      </c>
      <c r="P85" s="5">
        <f t="shared" si="14"/>
        <v>3.0277148737707231E-5</v>
      </c>
      <c r="Q85" s="5">
        <f t="shared" si="15"/>
        <v>2.0028329937462851E-5</v>
      </c>
    </row>
    <row r="86" spans="7:17" x14ac:dyDescent="0.3">
      <c r="G86">
        <v>115</v>
      </c>
      <c r="H86">
        <v>120</v>
      </c>
      <c r="I86" s="3">
        <v>3.8657534246575298</v>
      </c>
      <c r="J86">
        <f t="shared" si="8"/>
        <v>5</v>
      </c>
      <c r="K86" s="5">
        <f t="shared" si="9"/>
        <v>14.459524792497618</v>
      </c>
      <c r="L86" s="5">
        <f t="shared" si="10"/>
        <v>14.75466531976817</v>
      </c>
      <c r="M86" s="5">
        <f t="shared" si="11"/>
        <v>15.038981445200697</v>
      </c>
      <c r="N86" s="5">
        <f t="shared" si="12"/>
        <v>3.3136115814074074</v>
      </c>
      <c r="O86" s="5">
        <f t="shared" si="13"/>
        <v>-0.28431612543252704</v>
      </c>
      <c r="P86" s="5">
        <f t="shared" si="14"/>
        <v>8.0835659180964456E-2</v>
      </c>
      <c r="Q86" s="5">
        <f t="shared" si="15"/>
        <v>2.4395031582618597E-2</v>
      </c>
    </row>
    <row r="87" spans="7:17" x14ac:dyDescent="0.3">
      <c r="G87">
        <v>74</v>
      </c>
      <c r="H87">
        <v>97</v>
      </c>
      <c r="I87" s="3">
        <v>7.8931506849315101</v>
      </c>
      <c r="J87">
        <f t="shared" si="8"/>
        <v>23</v>
      </c>
      <c r="K87" s="5">
        <f t="shared" si="9"/>
        <v>11.684530300835043</v>
      </c>
      <c r="L87" s="5">
        <f t="shared" si="10"/>
        <v>13.328811164400904</v>
      </c>
      <c r="M87" s="5">
        <f t="shared" si="11"/>
        <v>13.743698264103251</v>
      </c>
      <c r="N87" s="5">
        <f t="shared" si="12"/>
        <v>5.527824870316282</v>
      </c>
      <c r="O87" s="5">
        <f t="shared" si="13"/>
        <v>-0.41488709970234794</v>
      </c>
      <c r="P87" s="5">
        <f t="shared" si="14"/>
        <v>0.17213130549942601</v>
      </c>
      <c r="Q87" s="5">
        <f t="shared" si="15"/>
        <v>3.1139066366546682E-2</v>
      </c>
    </row>
    <row r="88" spans="7:17" x14ac:dyDescent="0.3">
      <c r="G88">
        <v>128</v>
      </c>
      <c r="H88">
        <v>145</v>
      </c>
      <c r="I88" s="3">
        <v>2.25205479452055</v>
      </c>
      <c r="J88">
        <f t="shared" si="8"/>
        <v>17</v>
      </c>
      <c r="K88" s="5">
        <f t="shared" si="9"/>
        <v>15.212075945526715</v>
      </c>
      <c r="L88" s="5">
        <f t="shared" si="10"/>
        <v>16.130612075156758</v>
      </c>
      <c r="M88" s="5">
        <f t="shared" si="11"/>
        <v>15.475199024297998</v>
      </c>
      <c r="N88" s="5">
        <f t="shared" si="12"/>
        <v>2.1031649702020019</v>
      </c>
      <c r="O88" s="5">
        <f t="shared" si="13"/>
        <v>0.65541305085876012</v>
      </c>
      <c r="P88" s="5">
        <f t="shared" si="14"/>
        <v>0.42956626723598768</v>
      </c>
      <c r="Q88" s="5">
        <f t="shared" si="15"/>
        <v>0.2042475380306136</v>
      </c>
    </row>
    <row r="89" spans="7:17" x14ac:dyDescent="0.3">
      <c r="G89">
        <v>94</v>
      </c>
      <c r="H89">
        <v>102</v>
      </c>
      <c r="I89" s="3">
        <v>1.7671232876712299</v>
      </c>
      <c r="J89">
        <f t="shared" si="8"/>
        <v>8</v>
      </c>
      <c r="K89" s="5">
        <f t="shared" si="9"/>
        <v>13.128539705085414</v>
      </c>
      <c r="L89" s="5">
        <f t="shared" si="10"/>
        <v>13.654583858286202</v>
      </c>
      <c r="M89" s="5">
        <f t="shared" si="11"/>
        <v>13.535268695349398</v>
      </c>
      <c r="N89" s="5">
        <f t="shared" si="12"/>
        <v>1.6942641830976675</v>
      </c>
      <c r="O89" s="5">
        <f t="shared" si="13"/>
        <v>0.11931516293680389</v>
      </c>
      <c r="P89" s="5">
        <f t="shared" si="14"/>
        <v>1.423610810663606E-2</v>
      </c>
      <c r="Q89" s="5">
        <f t="shared" si="15"/>
        <v>8.4025314638994566E-3</v>
      </c>
    </row>
    <row r="90" spans="7:17" x14ac:dyDescent="0.3">
      <c r="G90">
        <v>97</v>
      </c>
      <c r="H90">
        <v>99</v>
      </c>
      <c r="I90" s="3">
        <v>1.7643835616438399</v>
      </c>
      <c r="J90">
        <f t="shared" si="8"/>
        <v>2</v>
      </c>
      <c r="K90" s="5">
        <f t="shared" si="9"/>
        <v>13.328811164400904</v>
      </c>
      <c r="L90" s="5">
        <f t="shared" si="10"/>
        <v>13.460289793861117</v>
      </c>
      <c r="M90" s="5">
        <f t="shared" si="11"/>
        <v>13.715986665610405</v>
      </c>
      <c r="N90" s="5">
        <f t="shared" si="12"/>
        <v>1.6918899402091339</v>
      </c>
      <c r="O90" s="5">
        <f t="shared" si="13"/>
        <v>-0.25569687174928823</v>
      </c>
      <c r="P90" s="5">
        <f t="shared" si="14"/>
        <v>6.5380890222371951E-2</v>
      </c>
      <c r="Q90" s="5">
        <f t="shared" si="15"/>
        <v>3.8643701737649819E-2</v>
      </c>
    </row>
    <row r="91" spans="7:17" x14ac:dyDescent="0.3">
      <c r="G91">
        <v>62</v>
      </c>
      <c r="H91">
        <v>77</v>
      </c>
      <c r="I91" s="3">
        <v>3.86301369863014</v>
      </c>
      <c r="J91">
        <f t="shared" si="8"/>
        <v>15</v>
      </c>
      <c r="K91" s="5">
        <f t="shared" si="9"/>
        <v>10.7033162397749</v>
      </c>
      <c r="L91" s="5">
        <f t="shared" si="10"/>
        <v>11.914790904608282</v>
      </c>
      <c r="M91" s="5">
        <f t="shared" si="11"/>
        <v>12.017185632525575</v>
      </c>
      <c r="N91" s="5">
        <f t="shared" si="12"/>
        <v>3.3117374160903417</v>
      </c>
      <c r="O91" s="5">
        <f t="shared" si="13"/>
        <v>-0.10239472791729298</v>
      </c>
      <c r="P91" s="5">
        <f t="shared" si="14"/>
        <v>1.0484680305256459E-2</v>
      </c>
      <c r="Q91" s="5">
        <f t="shared" si="15"/>
        <v>3.1659153453156641E-3</v>
      </c>
    </row>
    <row r="92" spans="7:17" x14ac:dyDescent="0.3">
      <c r="G92">
        <v>96</v>
      </c>
      <c r="H92">
        <v>109</v>
      </c>
      <c r="I92" s="3">
        <v>1.66301369863014</v>
      </c>
      <c r="J92">
        <f t="shared" si="8"/>
        <v>13</v>
      </c>
      <c r="K92" s="5">
        <f t="shared" si="9"/>
        <v>13.262467889609978</v>
      </c>
      <c r="L92" s="5">
        <f t="shared" si="10"/>
        <v>14.095115968629749</v>
      </c>
      <c r="M92" s="5">
        <f t="shared" si="11"/>
        <v>13.634360440822519</v>
      </c>
      <c r="N92" s="5">
        <f t="shared" si="12"/>
        <v>1.6035255984138834</v>
      </c>
      <c r="O92" s="5">
        <f t="shared" si="13"/>
        <v>0.46075552780722973</v>
      </c>
      <c r="P92" s="5">
        <f t="shared" si="14"/>
        <v>0.21229565640491885</v>
      </c>
      <c r="Q92" s="5">
        <f t="shared" si="15"/>
        <v>0.13239305728259634</v>
      </c>
    </row>
    <row r="93" spans="7:17" x14ac:dyDescent="0.3">
      <c r="G93">
        <v>72</v>
      </c>
      <c r="H93">
        <v>86</v>
      </c>
      <c r="I93" s="3">
        <v>6.0657534246575304</v>
      </c>
      <c r="J93">
        <f t="shared" si="8"/>
        <v>14</v>
      </c>
      <c r="K93" s="5">
        <f t="shared" si="9"/>
        <v>11.527928607798319</v>
      </c>
      <c r="L93" s="5">
        <f t="shared" si="10"/>
        <v>12.575189099110025</v>
      </c>
      <c r="M93" s="5">
        <f t="shared" si="11"/>
        <v>13.233712654852582</v>
      </c>
      <c r="N93" s="5">
        <f t="shared" si="12"/>
        <v>4.646300661214708</v>
      </c>
      <c r="O93" s="5">
        <f t="shared" si="13"/>
        <v>-0.65852355574255661</v>
      </c>
      <c r="P93" s="5">
        <f t="shared" si="14"/>
        <v>0.43365327346782007</v>
      </c>
      <c r="Q93" s="5">
        <f t="shared" si="15"/>
        <v>9.3333020199869651E-2</v>
      </c>
    </row>
    <row r="94" spans="7:17" x14ac:dyDescent="0.3">
      <c r="G94">
        <v>86</v>
      </c>
      <c r="H94">
        <v>91</v>
      </c>
      <c r="I94" s="3">
        <v>0.76986301369862997</v>
      </c>
      <c r="J94">
        <f t="shared" si="8"/>
        <v>5</v>
      </c>
      <c r="K94" s="5">
        <f t="shared" si="9"/>
        <v>12.575189099110025</v>
      </c>
      <c r="L94" s="5">
        <f t="shared" si="10"/>
        <v>12.924436526169863</v>
      </c>
      <c r="M94" s="5">
        <f t="shared" si="11"/>
        <v>12.780864660252549</v>
      </c>
      <c r="N94" s="5">
        <f t="shared" si="12"/>
        <v>0.77974369634996055</v>
      </c>
      <c r="O94" s="5">
        <f t="shared" si="13"/>
        <v>0.14357186591731441</v>
      </c>
      <c r="P94" s="5">
        <f t="shared" si="14"/>
        <v>2.0612880682979309E-2</v>
      </c>
      <c r="Q94" s="5">
        <f t="shared" si="15"/>
        <v>2.6435456650011752E-2</v>
      </c>
    </row>
    <row r="95" spans="7:17" x14ac:dyDescent="0.3">
      <c r="G95">
        <v>72</v>
      </c>
      <c r="H95">
        <v>79</v>
      </c>
      <c r="I95" s="3">
        <v>1.84109589041096</v>
      </c>
      <c r="J95">
        <f t="shared" si="8"/>
        <v>7</v>
      </c>
      <c r="K95" s="5">
        <f t="shared" si="9"/>
        <v>11.527928607798319</v>
      </c>
      <c r="L95" s="5">
        <f t="shared" si="10"/>
        <v>12.065352151873793</v>
      </c>
      <c r="M95" s="5">
        <f t="shared" si="11"/>
        <v>12.108548959830005</v>
      </c>
      <c r="N95" s="5">
        <f t="shared" si="12"/>
        <v>1.7580924168994041</v>
      </c>
      <c r="O95" s="5">
        <f t="shared" si="13"/>
        <v>-4.3196807956212169E-2</v>
      </c>
      <c r="P95" s="5">
        <f t="shared" si="14"/>
        <v>1.8659642176058748E-3</v>
      </c>
      <c r="Q95" s="5">
        <f t="shared" si="15"/>
        <v>1.0613572982111571E-3</v>
      </c>
    </row>
    <row r="96" spans="7:17" x14ac:dyDescent="0.3">
      <c r="G96">
        <v>58</v>
      </c>
      <c r="H96">
        <v>65</v>
      </c>
      <c r="I96" s="3">
        <v>1.1917808219178101</v>
      </c>
      <c r="J96">
        <f t="shared" si="8"/>
        <v>7</v>
      </c>
      <c r="K96" s="5">
        <f t="shared" si="9"/>
        <v>10.351386696558295</v>
      </c>
      <c r="L96" s="5">
        <f t="shared" si="10"/>
        <v>10.958504582732612</v>
      </c>
      <c r="M96" s="5">
        <f t="shared" si="11"/>
        <v>10.810492187035887</v>
      </c>
      <c r="N96" s="5">
        <f t="shared" si="12"/>
        <v>1.179233018104894</v>
      </c>
      <c r="O96" s="5">
        <f t="shared" si="13"/>
        <v>0.14801239569672475</v>
      </c>
      <c r="P96" s="5">
        <f t="shared" si="14"/>
        <v>2.1907669279883826E-2</v>
      </c>
      <c r="Q96" s="5">
        <f t="shared" si="15"/>
        <v>1.8577896771488734E-2</v>
      </c>
    </row>
    <row r="97" spans="7:17" x14ac:dyDescent="0.3">
      <c r="G97">
        <v>88</v>
      </c>
      <c r="H97">
        <v>91</v>
      </c>
      <c r="I97" s="3">
        <v>3.9917808219178101</v>
      </c>
      <c r="J97">
        <f t="shared" si="8"/>
        <v>3</v>
      </c>
      <c r="K97" s="5">
        <f t="shared" si="9"/>
        <v>12.716298254977279</v>
      </c>
      <c r="L97" s="5">
        <f t="shared" si="10"/>
        <v>12.924436526169863</v>
      </c>
      <c r="M97" s="5">
        <f t="shared" si="11"/>
        <v>13.663746396098926</v>
      </c>
      <c r="N97" s="5">
        <f t="shared" si="12"/>
        <v>3.3992006164186148</v>
      </c>
      <c r="O97" s="5">
        <f t="shared" si="13"/>
        <v>-0.73930986992906256</v>
      </c>
      <c r="P97" s="5">
        <f t="shared" si="14"/>
        <v>0.54657908377452735</v>
      </c>
      <c r="Q97" s="5">
        <f t="shared" si="15"/>
        <v>0.16079635933650807</v>
      </c>
    </row>
    <row r="98" spans="7:17" x14ac:dyDescent="0.3">
      <c r="G98">
        <v>81</v>
      </c>
      <c r="H98">
        <v>88</v>
      </c>
      <c r="I98" s="3">
        <v>1.76986301369863</v>
      </c>
      <c r="J98">
        <f t="shared" si="8"/>
        <v>7</v>
      </c>
      <c r="K98" s="5">
        <f t="shared" si="9"/>
        <v>12.213667036342351</v>
      </c>
      <c r="L98" s="5">
        <f t="shared" si="10"/>
        <v>12.716298254977279</v>
      </c>
      <c r="M98" s="5">
        <f t="shared" si="11"/>
        <v>12.707835130516807</v>
      </c>
      <c r="N98" s="5">
        <f t="shared" si="12"/>
        <v>1.6966376930124971</v>
      </c>
      <c r="O98" s="5">
        <f t="shared" si="13"/>
        <v>8.4631244604711497E-3</v>
      </c>
      <c r="P98" s="5">
        <f t="shared" si="14"/>
        <v>7.1624475633425092E-5</v>
      </c>
      <c r="Q98" s="5">
        <f t="shared" si="15"/>
        <v>4.2215539551199585E-5</v>
      </c>
    </row>
    <row r="99" spans="7:17" x14ac:dyDescent="0.3">
      <c r="G99">
        <v>92</v>
      </c>
      <c r="H99">
        <v>92</v>
      </c>
      <c r="I99" s="3">
        <v>0.454794520547945</v>
      </c>
      <c r="J99">
        <f t="shared" si="8"/>
        <v>0</v>
      </c>
      <c r="K99" s="5">
        <f t="shared" si="9"/>
        <v>12.992908866171176</v>
      </c>
      <c r="L99" s="5">
        <f t="shared" si="10"/>
        <v>12.992908866171176</v>
      </c>
      <c r="M99" s="5">
        <f t="shared" si="11"/>
        <v>13.104919122715259</v>
      </c>
      <c r="N99" s="5">
        <f t="shared" si="12"/>
        <v>0.4687868965753772</v>
      </c>
      <c r="O99" s="5">
        <f t="shared" si="13"/>
        <v>-0.11201025654408348</v>
      </c>
      <c r="P99" s="5">
        <f t="shared" si="14"/>
        <v>1.2546297571071395E-2</v>
      </c>
      <c r="Q99" s="5">
        <f t="shared" si="15"/>
        <v>2.6763328204618558E-2</v>
      </c>
    </row>
    <row r="100" spans="7:17" x14ac:dyDescent="0.3">
      <c r="G100">
        <v>67</v>
      </c>
      <c r="H100">
        <v>91</v>
      </c>
      <c r="I100" s="3">
        <v>3.75068493150685</v>
      </c>
      <c r="J100">
        <f t="shared" si="8"/>
        <v>24</v>
      </c>
      <c r="K100" s="5">
        <f t="shared" si="9"/>
        <v>11.12476569231583</v>
      </c>
      <c r="L100" s="5">
        <f t="shared" si="10"/>
        <v>12.924436526169863</v>
      </c>
      <c r="M100" s="5">
        <f t="shared" si="11"/>
        <v>12.324039091350949</v>
      </c>
      <c r="N100" s="5">
        <f t="shared" si="12"/>
        <v>3.2343962599623581</v>
      </c>
      <c r="O100" s="5">
        <f t="shared" si="13"/>
        <v>0.60039743481891428</v>
      </c>
      <c r="P100" s="5">
        <f t="shared" si="14"/>
        <v>0.36047707973713244</v>
      </c>
      <c r="Q100" s="5">
        <f t="shared" si="15"/>
        <v>0.11145111815746649</v>
      </c>
    </row>
    <row r="101" spans="7:17" x14ac:dyDescent="0.3">
      <c r="G101">
        <v>86</v>
      </c>
      <c r="H101">
        <v>91</v>
      </c>
      <c r="I101" s="3">
        <v>4.8301369863013699</v>
      </c>
      <c r="J101">
        <f t="shared" si="8"/>
        <v>5</v>
      </c>
      <c r="K101" s="5">
        <f t="shared" si="9"/>
        <v>12.575189099110025</v>
      </c>
      <c r="L101" s="5">
        <f t="shared" si="10"/>
        <v>12.924436526169863</v>
      </c>
      <c r="M101" s="5">
        <f t="shared" si="11"/>
        <v>13.729577376523412</v>
      </c>
      <c r="N101" s="5">
        <f t="shared" si="12"/>
        <v>3.9386351811045626</v>
      </c>
      <c r="O101" s="5">
        <f t="shared" si="13"/>
        <v>-0.8051408503535491</v>
      </c>
      <c r="P101" s="5">
        <f t="shared" si="14"/>
        <v>0.64825178890803614</v>
      </c>
      <c r="Q101" s="5">
        <f t="shared" si="15"/>
        <v>0.16458792426828384</v>
      </c>
    </row>
    <row r="102" spans="7:17" x14ac:dyDescent="0.3">
      <c r="G102">
        <v>86</v>
      </c>
      <c r="H102">
        <v>88</v>
      </c>
      <c r="I102" s="3">
        <v>1.7424657534246599</v>
      </c>
      <c r="J102">
        <f t="shared" si="8"/>
        <v>2</v>
      </c>
      <c r="K102" s="5">
        <f t="shared" si="9"/>
        <v>12.575189099110025</v>
      </c>
      <c r="L102" s="5">
        <f t="shared" si="10"/>
        <v>12.716298254977279</v>
      </c>
      <c r="M102" s="5">
        <f t="shared" si="11"/>
        <v>13.028267008317826</v>
      </c>
      <c r="N102" s="5">
        <f t="shared" si="12"/>
        <v>1.6728695828701599</v>
      </c>
      <c r="O102" s="5">
        <f t="shared" si="13"/>
        <v>-0.31196875334054752</v>
      </c>
      <c r="P102" s="5">
        <f t="shared" si="14"/>
        <v>9.7324503060855383E-2</v>
      </c>
      <c r="Q102" s="5">
        <f t="shared" si="15"/>
        <v>5.8178177221606668E-2</v>
      </c>
    </row>
    <row r="103" spans="7:17" x14ac:dyDescent="0.3">
      <c r="G103">
        <v>73</v>
      </c>
      <c r="H103">
        <v>93</v>
      </c>
      <c r="I103" s="3">
        <v>2.6438356164383601</v>
      </c>
      <c r="J103">
        <f t="shared" si="8"/>
        <v>20</v>
      </c>
      <c r="K103" s="5">
        <f t="shared" si="9"/>
        <v>11.606547868628581</v>
      </c>
      <c r="L103" s="5">
        <f t="shared" si="10"/>
        <v>13.060940751105505</v>
      </c>
      <c r="M103" s="5">
        <f t="shared" si="11"/>
        <v>12.411185867341755</v>
      </c>
      <c r="N103" s="5">
        <f t="shared" si="12"/>
        <v>2.4175824254488862</v>
      </c>
      <c r="O103" s="5">
        <f t="shared" si="13"/>
        <v>0.6497548837637499</v>
      </c>
      <c r="P103" s="5">
        <f t="shared" si="14"/>
        <v>0.42218140897484413</v>
      </c>
      <c r="Q103" s="5">
        <f t="shared" si="15"/>
        <v>0.17462958223501121</v>
      </c>
    </row>
    <row r="104" spans="7:17" x14ac:dyDescent="0.3">
      <c r="G104">
        <v>78</v>
      </c>
      <c r="H104">
        <v>82</v>
      </c>
      <c r="I104" s="3">
        <v>2.6301369863013702</v>
      </c>
      <c r="J104">
        <f t="shared" si="8"/>
        <v>4</v>
      </c>
      <c r="K104" s="5">
        <f t="shared" si="9"/>
        <v>11.990358035545773</v>
      </c>
      <c r="L104" s="5">
        <f t="shared" si="10"/>
        <v>12.287009738658988</v>
      </c>
      <c r="M104" s="5">
        <f t="shared" si="11"/>
        <v>12.738259114046784</v>
      </c>
      <c r="N104" s="5">
        <f t="shared" si="12"/>
        <v>2.4068214217009123</v>
      </c>
      <c r="O104" s="5">
        <f t="shared" si="13"/>
        <v>-0.45124937538779619</v>
      </c>
      <c r="P104" s="5">
        <f t="shared" si="14"/>
        <v>0.20362599878787621</v>
      </c>
      <c r="Q104" s="5">
        <f t="shared" si="15"/>
        <v>8.4603700528796497E-2</v>
      </c>
    </row>
    <row r="105" spans="7:17" x14ac:dyDescent="0.3">
      <c r="G105">
        <v>68</v>
      </c>
      <c r="H105">
        <v>78</v>
      </c>
      <c r="I105" s="3">
        <v>2.9041095890410999</v>
      </c>
      <c r="J105">
        <f t="shared" si="8"/>
        <v>10</v>
      </c>
      <c r="K105" s="5">
        <f t="shared" si="9"/>
        <v>11.206792222665799</v>
      </c>
      <c r="L105" s="5">
        <f t="shared" si="10"/>
        <v>11.990358035545773</v>
      </c>
      <c r="M105" s="5">
        <f t="shared" si="11"/>
        <v>12.144699303460204</v>
      </c>
      <c r="N105" s="5">
        <f t="shared" si="12"/>
        <v>2.6189164286251514</v>
      </c>
      <c r="O105" s="5">
        <f t="shared" si="13"/>
        <v>-0.1543412679144307</v>
      </c>
      <c r="P105" s="5">
        <f t="shared" si="14"/>
        <v>2.3821226981434077E-2</v>
      </c>
      <c r="Q105" s="5">
        <f t="shared" si="15"/>
        <v>9.0958331930963802E-3</v>
      </c>
    </row>
    <row r="106" spans="7:17" x14ac:dyDescent="0.3">
      <c r="G106">
        <v>80</v>
      </c>
      <c r="H106">
        <v>86</v>
      </c>
      <c r="I106" s="3">
        <v>1.83835616438356</v>
      </c>
      <c r="J106">
        <f t="shared" si="8"/>
        <v>6</v>
      </c>
      <c r="K106" s="5">
        <f t="shared" si="9"/>
        <v>12.139784770511714</v>
      </c>
      <c r="L106" s="5">
        <f t="shared" si="10"/>
        <v>12.575189099110025</v>
      </c>
      <c r="M106" s="5">
        <f t="shared" si="11"/>
        <v>12.659374646537268</v>
      </c>
      <c r="N106" s="5">
        <f t="shared" si="12"/>
        <v>1.7557378850797674</v>
      </c>
      <c r="O106" s="5">
        <f t="shared" si="13"/>
        <v>-8.4185547427242824E-2</v>
      </c>
      <c r="P106" s="5">
        <f t="shared" si="14"/>
        <v>7.0872063956245509E-3</v>
      </c>
      <c r="Q106" s="5">
        <f t="shared" si="15"/>
        <v>4.0365970660264944E-3</v>
      </c>
    </row>
    <row r="107" spans="7:17" x14ac:dyDescent="0.3">
      <c r="G107">
        <v>88</v>
      </c>
      <c r="H107">
        <v>94</v>
      </c>
      <c r="I107" s="3">
        <v>1.75068493150685</v>
      </c>
      <c r="J107">
        <f t="shared" si="8"/>
        <v>6</v>
      </c>
      <c r="K107" s="5">
        <f t="shared" si="9"/>
        <v>12.716298254977279</v>
      </c>
      <c r="L107" s="5">
        <f t="shared" si="10"/>
        <v>13.128539705085414</v>
      </c>
      <c r="M107" s="5">
        <f t="shared" si="11"/>
        <v>13.158153704090477</v>
      </c>
      <c r="N107" s="5">
        <f t="shared" si="12"/>
        <v>1.6800077232359554</v>
      </c>
      <c r="O107" s="5">
        <f t="shared" si="13"/>
        <v>-2.9613999005063008E-2</v>
      </c>
      <c r="P107" s="5">
        <f t="shared" si="14"/>
        <v>8.7698893707187277E-4</v>
      </c>
      <c r="Q107" s="5">
        <f t="shared" si="15"/>
        <v>5.2201482465964863E-4</v>
      </c>
    </row>
    <row r="108" spans="7:17" x14ac:dyDescent="0.3">
      <c r="G108">
        <v>60</v>
      </c>
      <c r="H108">
        <v>98</v>
      </c>
      <c r="I108" s="3">
        <v>2.7287671232876698</v>
      </c>
      <c r="J108">
        <f t="shared" si="8"/>
        <v>38</v>
      </c>
      <c r="K108" s="5">
        <f t="shared" si="9"/>
        <v>10.529092987893623</v>
      </c>
      <c r="L108" s="5">
        <f t="shared" si="10"/>
        <v>13.394749611244769</v>
      </c>
      <c r="M108" s="5">
        <f t="shared" si="11"/>
        <v>11.511211104092762</v>
      </c>
      <c r="N108" s="5">
        <f t="shared" si="12"/>
        <v>2.4839311174592504</v>
      </c>
      <c r="O108" s="5">
        <f t="shared" si="13"/>
        <v>1.8835385071520072</v>
      </c>
      <c r="P108" s="5">
        <f t="shared" si="14"/>
        <v>3.5477173079244118</v>
      </c>
      <c r="Q108" s="5">
        <f t="shared" si="15"/>
        <v>1.4282671862307039</v>
      </c>
    </row>
    <row r="109" spans="7:17" x14ac:dyDescent="0.3">
      <c r="G109">
        <v>77</v>
      </c>
      <c r="H109">
        <v>93</v>
      </c>
      <c r="I109" s="3">
        <v>4.9671232876712299</v>
      </c>
      <c r="J109">
        <f t="shared" si="8"/>
        <v>16</v>
      </c>
      <c r="K109" s="5">
        <f t="shared" si="9"/>
        <v>11.914790904608282</v>
      </c>
      <c r="L109" s="5">
        <f t="shared" si="10"/>
        <v>13.060940751105505</v>
      </c>
      <c r="M109" s="5">
        <f t="shared" si="11"/>
        <v>13.258783764906422</v>
      </c>
      <c r="N109" s="5">
        <f t="shared" si="12"/>
        <v>4.0220342330102241</v>
      </c>
      <c r="O109" s="5">
        <f t="shared" si="13"/>
        <v>-0.19784301380091662</v>
      </c>
      <c r="P109" s="5">
        <f t="shared" si="14"/>
        <v>3.9141858109829689E-2</v>
      </c>
      <c r="Q109" s="5">
        <f t="shared" si="15"/>
        <v>9.7318560316018553E-3</v>
      </c>
    </row>
    <row r="110" spans="7:17" x14ac:dyDescent="0.3">
      <c r="G110">
        <v>76</v>
      </c>
      <c r="H110">
        <v>92</v>
      </c>
      <c r="I110" s="3">
        <v>2.7698630136986302</v>
      </c>
      <c r="J110">
        <f t="shared" si="8"/>
        <v>16</v>
      </c>
      <c r="K110" s="5">
        <f t="shared" si="9"/>
        <v>11.838638852673112</v>
      </c>
      <c r="L110" s="5">
        <f t="shared" si="10"/>
        <v>12.992908866171176</v>
      </c>
      <c r="M110" s="5">
        <f t="shared" si="11"/>
        <v>12.645180850146987</v>
      </c>
      <c r="N110" s="5">
        <f t="shared" si="12"/>
        <v>2.5158080454783174</v>
      </c>
      <c r="O110" s="5">
        <f t="shared" si="13"/>
        <v>0.34772801602418824</v>
      </c>
      <c r="P110" s="5">
        <f t="shared" si="14"/>
        <v>0.12091477312811812</v>
      </c>
      <c r="Q110" s="5">
        <f t="shared" si="15"/>
        <v>4.8062002721328136E-2</v>
      </c>
    </row>
    <row r="111" spans="7:17" x14ac:dyDescent="0.3">
      <c r="G111">
        <v>91</v>
      </c>
      <c r="H111">
        <v>93</v>
      </c>
      <c r="I111" s="3">
        <v>0.317808219178082</v>
      </c>
      <c r="J111">
        <f t="shared" si="8"/>
        <v>2</v>
      </c>
      <c r="K111" s="5">
        <f t="shared" si="9"/>
        <v>12.924436526169863</v>
      </c>
      <c r="L111" s="5">
        <f t="shared" si="10"/>
        <v>13.060940751105505</v>
      </c>
      <c r="M111" s="5">
        <f t="shared" si="11"/>
        <v>13.004225654819038</v>
      </c>
      <c r="N111" s="5">
        <f t="shared" si="12"/>
        <v>0.33010601016435964</v>
      </c>
      <c r="O111" s="5">
        <f t="shared" si="13"/>
        <v>5.6715096286467315E-2</v>
      </c>
      <c r="P111" s="5">
        <f t="shared" si="14"/>
        <v>3.2166021467832586E-3</v>
      </c>
      <c r="Q111" s="5">
        <f t="shared" si="15"/>
        <v>9.7441489937784339E-3</v>
      </c>
    </row>
    <row r="112" spans="7:17" x14ac:dyDescent="0.3">
      <c r="G112">
        <v>77</v>
      </c>
      <c r="H112">
        <v>92</v>
      </c>
      <c r="I112" s="3">
        <v>7.7780821917808201</v>
      </c>
      <c r="J112">
        <f t="shared" si="8"/>
        <v>15</v>
      </c>
      <c r="K112" s="5">
        <f t="shared" si="9"/>
        <v>11.914790904608282</v>
      </c>
      <c r="L112" s="5">
        <f t="shared" si="10"/>
        <v>12.992908866171176</v>
      </c>
      <c r="M112" s="5">
        <f t="shared" si="11"/>
        <v>13.868333770753258</v>
      </c>
      <c r="N112" s="5">
        <f t="shared" si="12"/>
        <v>5.477510896521613</v>
      </c>
      <c r="O112" s="5">
        <f t="shared" si="13"/>
        <v>-0.87542490458208277</v>
      </c>
      <c r="P112" s="5">
        <f t="shared" si="14"/>
        <v>0.76636876356254868</v>
      </c>
      <c r="Q112" s="5">
        <f t="shared" si="15"/>
        <v>0.13991186472111197</v>
      </c>
    </row>
    <row r="113" spans="7:17" x14ac:dyDescent="0.3">
      <c r="G113">
        <v>52</v>
      </c>
      <c r="H113">
        <v>68</v>
      </c>
      <c r="I113" s="3">
        <v>1.8328767123287699</v>
      </c>
      <c r="J113">
        <f t="shared" si="8"/>
        <v>16</v>
      </c>
      <c r="K113" s="5">
        <f t="shared" si="9"/>
        <v>9.7953419392860184</v>
      </c>
      <c r="L113" s="5">
        <f t="shared" si="10"/>
        <v>11.206792222665799</v>
      </c>
      <c r="M113" s="5">
        <f t="shared" si="11"/>
        <v>10.543516669922322</v>
      </c>
      <c r="N113" s="5">
        <f t="shared" si="12"/>
        <v>1.7510266398769436</v>
      </c>
      <c r="O113" s="5">
        <f t="shared" si="13"/>
        <v>0.66327555274347638</v>
      </c>
      <c r="P113" s="5">
        <f t="shared" si="14"/>
        <v>0.43993445886716415</v>
      </c>
      <c r="Q113" s="5">
        <f t="shared" si="15"/>
        <v>0.25124372687903895</v>
      </c>
    </row>
    <row r="114" spans="7:17" x14ac:dyDescent="0.3">
      <c r="G114">
        <v>100</v>
      </c>
      <c r="H114">
        <v>108</v>
      </c>
      <c r="I114" s="3">
        <v>1.7616438356164399</v>
      </c>
      <c r="J114">
        <f t="shared" si="8"/>
        <v>8</v>
      </c>
      <c r="K114" s="5">
        <f t="shared" si="9"/>
        <v>13.525438104513645</v>
      </c>
      <c r="L114" s="5">
        <f t="shared" si="10"/>
        <v>14.033232310202843</v>
      </c>
      <c r="M114" s="5">
        <f t="shared" si="11"/>
        <v>13.893460421818538</v>
      </c>
      <c r="N114" s="5">
        <f t="shared" si="12"/>
        <v>1.6895149641205274</v>
      </c>
      <c r="O114" s="5">
        <f t="shared" si="13"/>
        <v>0.13977188838430443</v>
      </c>
      <c r="P114" s="5">
        <f t="shared" si="14"/>
        <v>1.9536180782514456E-2</v>
      </c>
      <c r="Q114" s="5">
        <f t="shared" si="15"/>
        <v>1.156318896097139E-2</v>
      </c>
    </row>
    <row r="115" spans="7:17" x14ac:dyDescent="0.3">
      <c r="G115">
        <v>98</v>
      </c>
      <c r="H115">
        <v>117</v>
      </c>
      <c r="I115" s="3">
        <v>3.9616438356164401</v>
      </c>
      <c r="J115">
        <f t="shared" si="8"/>
        <v>19</v>
      </c>
      <c r="K115" s="5">
        <f t="shared" si="9"/>
        <v>13.394749611244769</v>
      </c>
      <c r="L115" s="5">
        <f t="shared" si="10"/>
        <v>14.578477866432843</v>
      </c>
      <c r="M115" s="5">
        <f t="shared" si="11"/>
        <v>14.200072014813887</v>
      </c>
      <c r="N115" s="5">
        <f t="shared" si="12"/>
        <v>3.3788441277322674</v>
      </c>
      <c r="O115" s="5">
        <f t="shared" si="13"/>
        <v>0.37840585161895568</v>
      </c>
      <c r="P115" s="5">
        <f t="shared" si="14"/>
        <v>0.1431909885394671</v>
      </c>
      <c r="Q115" s="5">
        <f t="shared" si="15"/>
        <v>4.2378690204798126E-2</v>
      </c>
    </row>
    <row r="116" spans="7:17" x14ac:dyDescent="0.3">
      <c r="G116">
        <v>64</v>
      </c>
      <c r="H116">
        <v>81</v>
      </c>
      <c r="I116" s="3">
        <v>1.7205479452054799</v>
      </c>
      <c r="J116">
        <f t="shared" si="8"/>
        <v>17</v>
      </c>
      <c r="K116" s="5">
        <f t="shared" si="9"/>
        <v>10.874233871783797</v>
      </c>
      <c r="L116" s="5">
        <f t="shared" si="10"/>
        <v>12.213667036342351</v>
      </c>
      <c r="M116" s="5">
        <f t="shared" si="11"/>
        <v>11.479054638568595</v>
      </c>
      <c r="N116" s="5">
        <f t="shared" si="12"/>
        <v>1.653802184649708</v>
      </c>
      <c r="O116" s="5">
        <f t="shared" si="13"/>
        <v>0.73461239777375553</v>
      </c>
      <c r="P116" s="5">
        <f t="shared" si="14"/>
        <v>0.53965537496290639</v>
      </c>
      <c r="Q116" s="5">
        <f t="shared" si="15"/>
        <v>0.32631192531482284</v>
      </c>
    </row>
    <row r="117" spans="7:17" x14ac:dyDescent="0.3">
      <c r="G117">
        <v>77</v>
      </c>
      <c r="H117">
        <v>80</v>
      </c>
      <c r="I117" s="3">
        <v>2.8575342465753399</v>
      </c>
      <c r="J117">
        <f t="shared" si="8"/>
        <v>3</v>
      </c>
      <c r="K117" s="5">
        <f t="shared" si="9"/>
        <v>11.914790904608282</v>
      </c>
      <c r="L117" s="5">
        <f t="shared" si="10"/>
        <v>12.139784770511714</v>
      </c>
      <c r="M117" s="5">
        <f t="shared" si="11"/>
        <v>12.733536975925841</v>
      </c>
      <c r="N117" s="5">
        <f t="shared" si="12"/>
        <v>2.5833207198895289</v>
      </c>
      <c r="O117" s="5">
        <f t="shared" si="13"/>
        <v>-0.59375220541412688</v>
      </c>
      <c r="P117" s="5">
        <f t="shared" si="14"/>
        <v>0.3525416814341395</v>
      </c>
      <c r="Q117" s="5">
        <f t="shared" si="15"/>
        <v>0.13646841397579751</v>
      </c>
    </row>
    <row r="118" spans="7:17" x14ac:dyDescent="0.3">
      <c r="G118">
        <v>87</v>
      </c>
      <c r="H118">
        <v>105</v>
      </c>
      <c r="I118" s="3">
        <v>1.7671232876712299</v>
      </c>
      <c r="J118">
        <f t="shared" si="8"/>
        <v>18</v>
      </c>
      <c r="K118" s="5">
        <f t="shared" si="9"/>
        <v>12.645984418244911</v>
      </c>
      <c r="L118" s="5">
        <f t="shared" si="10"/>
        <v>13.845514056878692</v>
      </c>
      <c r="M118" s="5">
        <f t="shared" si="11"/>
        <v>13.098449978457573</v>
      </c>
      <c r="N118" s="5">
        <f t="shared" si="12"/>
        <v>1.6942641830976675</v>
      </c>
      <c r="O118" s="5">
        <f t="shared" si="13"/>
        <v>0.74706407842111844</v>
      </c>
      <c r="P118" s="5">
        <f t="shared" si="14"/>
        <v>0.55810473726719501</v>
      </c>
      <c r="Q118" s="5">
        <f t="shared" si="15"/>
        <v>0.32940833125964897</v>
      </c>
    </row>
    <row r="119" spans="7:17" x14ac:dyDescent="0.3">
      <c r="G119">
        <v>87</v>
      </c>
      <c r="H119">
        <v>88</v>
      </c>
      <c r="I119" s="3">
        <v>0.75890410958904098</v>
      </c>
      <c r="J119">
        <f t="shared" si="8"/>
        <v>1</v>
      </c>
      <c r="K119" s="5">
        <f t="shared" si="9"/>
        <v>12.645984418244911</v>
      </c>
      <c r="L119" s="5">
        <f t="shared" si="10"/>
        <v>12.716298254977279</v>
      </c>
      <c r="M119" s="5">
        <f t="shared" si="11"/>
        <v>12.845830693378435</v>
      </c>
      <c r="N119" s="5">
        <f t="shared" si="12"/>
        <v>0.76911213341938045</v>
      </c>
      <c r="O119" s="5">
        <f t="shared" si="13"/>
        <v>-0.12953243840115647</v>
      </c>
      <c r="P119" s="5">
        <f t="shared" si="14"/>
        <v>1.6778652598149396E-2</v>
      </c>
      <c r="Q119" s="5">
        <f t="shared" si="15"/>
        <v>2.1815612924416517E-2</v>
      </c>
    </row>
    <row r="120" spans="7:17" x14ac:dyDescent="0.3">
      <c r="G120">
        <v>106</v>
      </c>
      <c r="H120">
        <v>105</v>
      </c>
      <c r="I120" s="3">
        <v>0.39452054794520502</v>
      </c>
      <c r="J120">
        <f t="shared" si="8"/>
        <v>-1</v>
      </c>
      <c r="K120" s="5">
        <f t="shared" si="9"/>
        <v>13.908436512001879</v>
      </c>
      <c r="L120" s="5">
        <f t="shared" si="10"/>
        <v>13.845514056878692</v>
      </c>
      <c r="M120" s="5">
        <f t="shared" si="11"/>
        <v>13.985637823301536</v>
      </c>
      <c r="N120" s="5">
        <f t="shared" si="12"/>
        <v>0.40803099516945196</v>
      </c>
      <c r="O120" s="5">
        <f t="shared" si="13"/>
        <v>-0.1401237664228443</v>
      </c>
      <c r="P120" s="5">
        <f t="shared" si="14"/>
        <v>1.9634669916523826E-2</v>
      </c>
      <c r="Q120" s="5">
        <f t="shared" si="15"/>
        <v>4.8120535324454226E-2</v>
      </c>
    </row>
    <row r="121" spans="7:17" x14ac:dyDescent="0.3">
      <c r="G121">
        <v>103</v>
      </c>
      <c r="H121">
        <v>114</v>
      </c>
      <c r="I121" s="3">
        <v>3.8301369863013699</v>
      </c>
      <c r="J121">
        <f t="shared" si="8"/>
        <v>11</v>
      </c>
      <c r="K121" s="5">
        <f t="shared" si="9"/>
        <v>13.718593282569692</v>
      </c>
      <c r="L121" s="5">
        <f t="shared" si="10"/>
        <v>14.399587412468602</v>
      </c>
      <c r="M121" s="5">
        <f t="shared" si="11"/>
        <v>14.437100852457943</v>
      </c>
      <c r="N121" s="5">
        <f t="shared" si="12"/>
        <v>3.289202237148257</v>
      </c>
      <c r="O121" s="5">
        <f t="shared" si="13"/>
        <v>-3.7513439989341535E-2</v>
      </c>
      <c r="P121" s="5">
        <f t="shared" si="14"/>
        <v>1.4072581798339286E-3</v>
      </c>
      <c r="Q121" s="5">
        <f t="shared" si="15"/>
        <v>4.2784179213438195E-4</v>
      </c>
    </row>
    <row r="122" spans="7:17" x14ac:dyDescent="0.3">
      <c r="G122">
        <v>76</v>
      </c>
      <c r="H122">
        <v>80</v>
      </c>
      <c r="I122" s="3">
        <v>1.77260273972603</v>
      </c>
      <c r="J122">
        <f t="shared" si="8"/>
        <v>4</v>
      </c>
      <c r="K122" s="5">
        <f t="shared" si="9"/>
        <v>11.838638852673112</v>
      </c>
      <c r="L122" s="5">
        <f t="shared" si="10"/>
        <v>12.139784770511714</v>
      </c>
      <c r="M122" s="5">
        <f t="shared" si="11"/>
        <v>12.369184305520299</v>
      </c>
      <c r="N122" s="5">
        <f t="shared" si="12"/>
        <v>1.6990104701798976</v>
      </c>
      <c r="O122" s="5">
        <f t="shared" si="13"/>
        <v>-0.22939953500858579</v>
      </c>
      <c r="P122" s="5">
        <f t="shared" si="14"/>
        <v>5.2624146662155376E-2</v>
      </c>
      <c r="Q122" s="5">
        <f t="shared" si="15"/>
        <v>3.0973409278980686E-2</v>
      </c>
    </row>
    <row r="123" spans="7:17" x14ac:dyDescent="0.3">
      <c r="G123">
        <v>83</v>
      </c>
      <c r="H123">
        <v>84</v>
      </c>
      <c r="I123" s="3">
        <v>0.12876712328767101</v>
      </c>
      <c r="J123">
        <f t="shared" si="8"/>
        <v>1</v>
      </c>
      <c r="K123" s="5">
        <f t="shared" si="9"/>
        <v>12.359823326694411</v>
      </c>
      <c r="L123" s="5">
        <f t="shared" si="10"/>
        <v>12.432117924293326</v>
      </c>
      <c r="M123" s="5">
        <f t="shared" si="11"/>
        <v>12.396405979208508</v>
      </c>
      <c r="N123" s="5">
        <f t="shared" si="12"/>
        <v>0.13517618843414467</v>
      </c>
      <c r="O123" s="5">
        <f t="shared" si="13"/>
        <v>3.5711945084818453E-2</v>
      </c>
      <c r="P123" s="5">
        <f t="shared" si="14"/>
        <v>1.2753430217410889E-3</v>
      </c>
      <c r="Q123" s="5">
        <f t="shared" si="15"/>
        <v>9.4346721601964115E-3</v>
      </c>
    </row>
    <row r="124" spans="7:17" x14ac:dyDescent="0.3">
      <c r="G124">
        <v>75</v>
      </c>
      <c r="H124">
        <v>91</v>
      </c>
      <c r="I124" s="3">
        <v>3.6739726027397301</v>
      </c>
      <c r="J124">
        <f t="shared" si="8"/>
        <v>16</v>
      </c>
      <c r="K124" s="5">
        <f t="shared" si="9"/>
        <v>11.761889565393137</v>
      </c>
      <c r="L124" s="5">
        <f t="shared" si="10"/>
        <v>12.924436526169863</v>
      </c>
      <c r="M124" s="5">
        <f t="shared" si="11"/>
        <v>12.819943368049186</v>
      </c>
      <c r="N124" s="5">
        <f t="shared" si="12"/>
        <v>3.1810124475172534</v>
      </c>
      <c r="O124" s="5">
        <f t="shared" si="13"/>
        <v>0.10449315812067717</v>
      </c>
      <c r="P124" s="5">
        <f t="shared" si="14"/>
        <v>1.091882009403284E-2</v>
      </c>
      <c r="Q124" s="5">
        <f t="shared" si="15"/>
        <v>3.4324983866551241E-3</v>
      </c>
    </row>
    <row r="125" spans="7:17" x14ac:dyDescent="0.3">
      <c r="G125">
        <v>68</v>
      </c>
      <c r="H125">
        <v>68</v>
      </c>
      <c r="I125" s="3">
        <v>1.7780821917808201</v>
      </c>
      <c r="J125">
        <f t="shared" si="8"/>
        <v>0</v>
      </c>
      <c r="K125" s="5">
        <f t="shared" si="9"/>
        <v>11.206792222665799</v>
      </c>
      <c r="L125" s="5">
        <f t="shared" si="10"/>
        <v>11.206792222665799</v>
      </c>
      <c r="M125" s="5">
        <f t="shared" si="11"/>
        <v>11.799136400229965</v>
      </c>
      <c r="N125" s="5">
        <f t="shared" si="12"/>
        <v>1.703753827177183</v>
      </c>
      <c r="O125" s="5">
        <f t="shared" si="13"/>
        <v>-0.59234417756416669</v>
      </c>
      <c r="P125" s="5">
        <f t="shared" si="14"/>
        <v>0.35087162469416905</v>
      </c>
      <c r="Q125" s="5">
        <f t="shared" si="15"/>
        <v>0.20594032958124056</v>
      </c>
    </row>
    <row r="126" spans="7:17" x14ac:dyDescent="0.3">
      <c r="G126">
        <v>75</v>
      </c>
      <c r="H126">
        <v>75</v>
      </c>
      <c r="I126" s="3">
        <v>0.12602739726027401</v>
      </c>
      <c r="J126">
        <f t="shared" si="8"/>
        <v>0</v>
      </c>
      <c r="K126" s="5">
        <f t="shared" si="9"/>
        <v>11.761889565393137</v>
      </c>
      <c r="L126" s="5">
        <f t="shared" si="10"/>
        <v>11.761889565393137</v>
      </c>
      <c r="M126" s="5">
        <f t="shared" si="11"/>
        <v>11.801927887228095</v>
      </c>
      <c r="N126" s="5">
        <f t="shared" si="12"/>
        <v>0.13232047693739352</v>
      </c>
      <c r="O126" s="5">
        <f t="shared" si="13"/>
        <v>-4.0038321834957813E-2</v>
      </c>
      <c r="P126" s="5">
        <f t="shared" si="14"/>
        <v>1.6030672153596595E-3</v>
      </c>
      <c r="Q126" s="5">
        <f t="shared" si="15"/>
        <v>1.2115035045695454E-2</v>
      </c>
    </row>
    <row r="127" spans="7:17" x14ac:dyDescent="0.3">
      <c r="G127">
        <v>68</v>
      </c>
      <c r="H127">
        <v>88</v>
      </c>
      <c r="I127" s="3">
        <v>1.90958904109589</v>
      </c>
      <c r="J127">
        <f t="shared" si="8"/>
        <v>20</v>
      </c>
      <c r="K127" s="5">
        <f t="shared" si="9"/>
        <v>11.206792222665799</v>
      </c>
      <c r="L127" s="5">
        <f t="shared" si="10"/>
        <v>12.716298254977279</v>
      </c>
      <c r="M127" s="5">
        <f t="shared" si="11"/>
        <v>11.8406340832552</v>
      </c>
      <c r="N127" s="5">
        <f t="shared" si="12"/>
        <v>1.8167200560339871</v>
      </c>
      <c r="O127" s="5">
        <f t="shared" si="13"/>
        <v>0.87566417172207878</v>
      </c>
      <c r="P127" s="5">
        <f t="shared" si="14"/>
        <v>0.76678774163771424</v>
      </c>
      <c r="Q127" s="5">
        <f t="shared" si="15"/>
        <v>0.42207259125638741</v>
      </c>
    </row>
    <row r="128" spans="7:17" x14ac:dyDescent="0.3">
      <c r="G128">
        <v>65</v>
      </c>
      <c r="H128">
        <v>79</v>
      </c>
      <c r="I128" s="3">
        <v>2.7972602739725998</v>
      </c>
      <c r="J128">
        <f t="shared" si="8"/>
        <v>14</v>
      </c>
      <c r="K128" s="5">
        <f t="shared" si="9"/>
        <v>10.958504582732612</v>
      </c>
      <c r="L128" s="5">
        <f t="shared" si="10"/>
        <v>12.065352151873793</v>
      </c>
      <c r="M128" s="5">
        <f t="shared" si="11"/>
        <v>11.900762372149995</v>
      </c>
      <c r="N128" s="5">
        <f t="shared" si="12"/>
        <v>2.5369774573069255</v>
      </c>
      <c r="O128" s="5">
        <f t="shared" si="13"/>
        <v>0.16458977972379785</v>
      </c>
      <c r="P128" s="5">
        <f t="shared" si="14"/>
        <v>2.7089795589528298E-2</v>
      </c>
      <c r="Q128" s="5">
        <f t="shared" si="15"/>
        <v>1.0677980409918538E-2</v>
      </c>
    </row>
    <row r="129" spans="7:17" x14ac:dyDescent="0.3">
      <c r="G129">
        <v>58</v>
      </c>
      <c r="H129">
        <v>100</v>
      </c>
      <c r="I129" s="3">
        <v>8.8547945205479408</v>
      </c>
      <c r="J129">
        <f t="shared" si="8"/>
        <v>42</v>
      </c>
      <c r="K129" s="5">
        <f t="shared" si="9"/>
        <v>10.351386696558295</v>
      </c>
      <c r="L129" s="5">
        <f t="shared" si="10"/>
        <v>13.525438104513645</v>
      </c>
      <c r="M129" s="5">
        <f t="shared" si="11"/>
        <v>13.128173396237511</v>
      </c>
      <c r="N129" s="5">
        <f t="shared" si="12"/>
        <v>5.9237436793489744</v>
      </c>
      <c r="O129" s="5">
        <f t="shared" si="13"/>
        <v>0.39726470827613447</v>
      </c>
      <c r="P129" s="5">
        <f t="shared" si="14"/>
        <v>0.15781924844172224</v>
      </c>
      <c r="Q129" s="5">
        <f t="shared" si="15"/>
        <v>2.6641809130246961E-2</v>
      </c>
    </row>
    <row r="130" spans="7:17" x14ac:dyDescent="0.3">
      <c r="G130">
        <v>91</v>
      </c>
      <c r="H130">
        <v>94</v>
      </c>
      <c r="I130" s="3">
        <v>1.73150684931507</v>
      </c>
      <c r="J130">
        <f t="shared" si="8"/>
        <v>3</v>
      </c>
      <c r="K130" s="5">
        <f t="shared" si="9"/>
        <v>12.924436526169863</v>
      </c>
      <c r="L130" s="5">
        <f t="shared" si="10"/>
        <v>13.128539705085414</v>
      </c>
      <c r="M130" s="5">
        <f t="shared" si="11"/>
        <v>13.342335137313468</v>
      </c>
      <c r="N130" s="5">
        <f t="shared" si="12"/>
        <v>1.6633417711346863</v>
      </c>
      <c r="O130" s="5">
        <f t="shared" si="13"/>
        <v>-0.21379543222805353</v>
      </c>
      <c r="P130" s="5">
        <f t="shared" si="14"/>
        <v>4.5708486841580229E-2</v>
      </c>
      <c r="Q130" s="5">
        <f t="shared" si="15"/>
        <v>2.747991280853793E-2</v>
      </c>
    </row>
    <row r="131" spans="7:17" x14ac:dyDescent="0.3">
      <c r="G131">
        <v>75</v>
      </c>
      <c r="H131">
        <v>91</v>
      </c>
      <c r="I131" s="3">
        <v>5.77534246575342</v>
      </c>
      <c r="J131">
        <f t="shared" ref="J131:J194" si="16">H131-G131</f>
        <v>16</v>
      </c>
      <c r="K131" s="5">
        <f t="shared" ref="K131:K194" si="17">(G131^$B$1-1)/$B$1</f>
        <v>11.761889565393137</v>
      </c>
      <c r="L131" s="5">
        <f t="shared" ref="L131:L194" si="18">(H131^$B$1-1)/$B$1</f>
        <v>12.924436526169863</v>
      </c>
      <c r="M131" s="5">
        <f t="shared" ref="M131:M194" si="19">$B$2*(1-$B$3^I131)/(1-$B$3)+$B$3^I131*K131</f>
        <v>13.333613517234577</v>
      </c>
      <c r="N131" s="5">
        <f t="shared" ref="N131:N194" si="20">(1-$B$3^(2*I131))/(1-$B$3^2)</f>
        <v>4.488723099143372</v>
      </c>
      <c r="O131" s="5">
        <f t="shared" ref="O131:O194" si="21">L131-M131</f>
        <v>-0.40917699106471339</v>
      </c>
      <c r="P131" s="5">
        <f t="shared" ref="P131:P194" si="22">O131^2</f>
        <v>0.16742581001677254</v>
      </c>
      <c r="Q131" s="5">
        <f t="shared" ref="Q131:Q194" si="23">P131/N131</f>
        <v>3.7299206549123977E-2</v>
      </c>
    </row>
    <row r="132" spans="7:17" x14ac:dyDescent="0.3">
      <c r="G132">
        <v>74</v>
      </c>
      <c r="H132">
        <v>90</v>
      </c>
      <c r="I132" s="3">
        <v>5.8</v>
      </c>
      <c r="J132">
        <f t="shared" si="16"/>
        <v>16</v>
      </c>
      <c r="K132" s="5">
        <f t="shared" si="17"/>
        <v>11.684530300835043</v>
      </c>
      <c r="L132" s="5">
        <f t="shared" si="18"/>
        <v>12.855515991822923</v>
      </c>
      <c r="M132" s="5">
        <f t="shared" si="19"/>
        <v>13.283495153184687</v>
      </c>
      <c r="N132" s="5">
        <f t="shared" si="20"/>
        <v>4.5023035883571083</v>
      </c>
      <c r="O132" s="5">
        <f t="shared" si="21"/>
        <v>-0.42797916136176362</v>
      </c>
      <c r="P132" s="5">
        <f t="shared" si="22"/>
        <v>0.18316616255991849</v>
      </c>
      <c r="Q132" s="5">
        <f t="shared" si="23"/>
        <v>4.0682765825384042E-2</v>
      </c>
    </row>
    <row r="133" spans="7:17" x14ac:dyDescent="0.3">
      <c r="G133">
        <v>60</v>
      </c>
      <c r="H133">
        <v>68</v>
      </c>
      <c r="I133" s="3">
        <v>2.8657534246575298</v>
      </c>
      <c r="J133">
        <f t="shared" si="16"/>
        <v>8</v>
      </c>
      <c r="K133" s="5">
        <f t="shared" si="17"/>
        <v>10.529092987893623</v>
      </c>
      <c r="L133" s="5">
        <f t="shared" si="18"/>
        <v>11.206792222665799</v>
      </c>
      <c r="M133" s="5">
        <f t="shared" si="19"/>
        <v>11.556645179411632</v>
      </c>
      <c r="N133" s="5">
        <f t="shared" si="20"/>
        <v>2.5896159000577175</v>
      </c>
      <c r="O133" s="5">
        <f t="shared" si="21"/>
        <v>-0.34985295674583305</v>
      </c>
      <c r="P133" s="5">
        <f t="shared" si="22"/>
        <v>0.12239709134380174</v>
      </c>
      <c r="Q133" s="5">
        <f t="shared" si="23"/>
        <v>4.7264573615366567E-2</v>
      </c>
    </row>
    <row r="134" spans="7:17" x14ac:dyDescent="0.3">
      <c r="G134">
        <v>62</v>
      </c>
      <c r="H134">
        <v>88</v>
      </c>
      <c r="I134" s="3">
        <v>3.79452054794521</v>
      </c>
      <c r="J134">
        <f t="shared" si="16"/>
        <v>26</v>
      </c>
      <c r="K134" s="5">
        <f t="shared" si="17"/>
        <v>10.7033162397749</v>
      </c>
      <c r="L134" s="5">
        <f t="shared" si="18"/>
        <v>12.716298254977279</v>
      </c>
      <c r="M134" s="5">
        <f t="shared" si="19"/>
        <v>11.996293362367101</v>
      </c>
      <c r="N134" s="5">
        <f t="shared" si="20"/>
        <v>3.264694717715618</v>
      </c>
      <c r="O134" s="5">
        <f t="shared" si="21"/>
        <v>0.72000489261017719</v>
      </c>
      <c r="P134" s="5">
        <f t="shared" si="22"/>
        <v>0.51840704538259275</v>
      </c>
      <c r="Q134" s="5">
        <f t="shared" si="23"/>
        <v>0.15879189027062662</v>
      </c>
    </row>
    <row r="135" spans="7:17" x14ac:dyDescent="0.3">
      <c r="G135">
        <v>85</v>
      </c>
      <c r="H135">
        <v>107</v>
      </c>
      <c r="I135" s="3">
        <v>3.06575342465753</v>
      </c>
      <c r="J135">
        <f t="shared" si="16"/>
        <v>22</v>
      </c>
      <c r="K135" s="5">
        <f t="shared" si="17"/>
        <v>12.503903343785234</v>
      </c>
      <c r="L135" s="5">
        <f t="shared" si="18"/>
        <v>13.971007523047176</v>
      </c>
      <c r="M135" s="5">
        <f t="shared" si="19"/>
        <v>13.283846728301061</v>
      </c>
      <c r="N135" s="5">
        <f t="shared" si="20"/>
        <v>2.7410150070944268</v>
      </c>
      <c r="O135" s="5">
        <f t="shared" si="21"/>
        <v>0.68716079474611469</v>
      </c>
      <c r="P135" s="5">
        <f t="shared" si="22"/>
        <v>0.47218995783611195</v>
      </c>
      <c r="Q135" s="5">
        <f t="shared" si="23"/>
        <v>0.17226828624212825</v>
      </c>
    </row>
    <row r="136" spans="7:17" x14ac:dyDescent="0.3">
      <c r="G136">
        <v>70</v>
      </c>
      <c r="H136">
        <v>72</v>
      </c>
      <c r="I136" s="3">
        <v>1.93150684931507</v>
      </c>
      <c r="J136">
        <f t="shared" si="16"/>
        <v>2</v>
      </c>
      <c r="K136" s="5">
        <f t="shared" si="17"/>
        <v>11.368722460273439</v>
      </c>
      <c r="L136" s="5">
        <f t="shared" si="18"/>
        <v>11.527928607798319</v>
      </c>
      <c r="M136" s="5">
        <f t="shared" si="19"/>
        <v>11.992751488107317</v>
      </c>
      <c r="N136" s="5">
        <f t="shared" si="20"/>
        <v>1.8353855221088151</v>
      </c>
      <c r="O136" s="5">
        <f t="shared" si="21"/>
        <v>-0.4648228803089971</v>
      </c>
      <c r="P136" s="5">
        <f t="shared" si="22"/>
        <v>0.21606031005875223</v>
      </c>
      <c r="Q136" s="5">
        <f t="shared" si="23"/>
        <v>0.11771930608371803</v>
      </c>
    </row>
    <row r="137" spans="7:17" x14ac:dyDescent="0.3">
      <c r="G137">
        <v>92</v>
      </c>
      <c r="H137">
        <v>111</v>
      </c>
      <c r="I137" s="3">
        <v>3.3972602739725999</v>
      </c>
      <c r="J137">
        <f t="shared" si="16"/>
        <v>19</v>
      </c>
      <c r="K137" s="5">
        <f t="shared" si="17"/>
        <v>12.992908866171176</v>
      </c>
      <c r="L137" s="5">
        <f t="shared" si="18"/>
        <v>14.217879679299342</v>
      </c>
      <c r="M137" s="5">
        <f t="shared" si="19"/>
        <v>13.764199015167399</v>
      </c>
      <c r="N137" s="5">
        <f t="shared" si="20"/>
        <v>2.9845686404365228</v>
      </c>
      <c r="O137" s="5">
        <f t="shared" si="21"/>
        <v>0.45368066413194263</v>
      </c>
      <c r="P137" s="5">
        <f t="shared" si="22"/>
        <v>0.20582614500720053</v>
      </c>
      <c r="Q137" s="5">
        <f t="shared" si="23"/>
        <v>6.8963448258002338E-2</v>
      </c>
    </row>
    <row r="138" spans="7:17" x14ac:dyDescent="0.3">
      <c r="G138">
        <v>126</v>
      </c>
      <c r="H138">
        <v>134</v>
      </c>
      <c r="I138" s="3">
        <v>4.0082191780821903</v>
      </c>
      <c r="J138">
        <f t="shared" si="16"/>
        <v>8</v>
      </c>
      <c r="K138" s="5">
        <f t="shared" si="17"/>
        <v>15.09935219191328</v>
      </c>
      <c r="L138" s="5">
        <f t="shared" si="18"/>
        <v>15.544102437173677</v>
      </c>
      <c r="M138" s="5">
        <f t="shared" si="19"/>
        <v>15.568490226674745</v>
      </c>
      <c r="N138" s="5">
        <f t="shared" si="20"/>
        <v>3.4102750487538693</v>
      </c>
      <c r="O138" s="5">
        <f t="shared" si="21"/>
        <v>-2.4387789501068013E-2</v>
      </c>
      <c r="P138" s="5">
        <f t="shared" si="22"/>
        <v>5.9476427674840318E-4</v>
      </c>
      <c r="Q138" s="5">
        <f t="shared" si="23"/>
        <v>1.7440360916511202E-4</v>
      </c>
    </row>
    <row r="139" spans="7:17" x14ac:dyDescent="0.3">
      <c r="G139">
        <v>53</v>
      </c>
      <c r="H139">
        <v>67</v>
      </c>
      <c r="I139" s="3">
        <v>2.7260273972602702</v>
      </c>
      <c r="J139">
        <f t="shared" si="16"/>
        <v>14</v>
      </c>
      <c r="K139" s="5">
        <f t="shared" si="17"/>
        <v>9.890567902908046</v>
      </c>
      <c r="L139" s="5">
        <f t="shared" si="18"/>
        <v>11.12476569231583</v>
      </c>
      <c r="M139" s="5">
        <f t="shared" si="19"/>
        <v>10.962696381323637</v>
      </c>
      <c r="N139" s="5">
        <f t="shared" si="20"/>
        <v>2.4818007349821416</v>
      </c>
      <c r="O139" s="5">
        <f t="shared" si="21"/>
        <v>0.16206931099219268</v>
      </c>
      <c r="P139" s="5">
        <f t="shared" si="22"/>
        <v>2.6266461565484067E-2</v>
      </c>
      <c r="Q139" s="5">
        <f t="shared" si="23"/>
        <v>1.0583630343583195E-2</v>
      </c>
    </row>
    <row r="140" spans="7:17" x14ac:dyDescent="0.3">
      <c r="G140">
        <v>83</v>
      </c>
      <c r="H140">
        <v>87</v>
      </c>
      <c r="I140" s="3">
        <v>1.76986301369863</v>
      </c>
      <c r="J140">
        <f t="shared" si="16"/>
        <v>4</v>
      </c>
      <c r="K140" s="5">
        <f t="shared" si="17"/>
        <v>12.359823326694411</v>
      </c>
      <c r="L140" s="5">
        <f t="shared" si="18"/>
        <v>12.645984418244911</v>
      </c>
      <c r="M140" s="5">
        <f t="shared" si="19"/>
        <v>12.840118309879195</v>
      </c>
      <c r="N140" s="5">
        <f t="shared" si="20"/>
        <v>1.6966376930124971</v>
      </c>
      <c r="O140" s="5">
        <f t="shared" si="21"/>
        <v>-0.19413389163428363</v>
      </c>
      <c r="P140" s="5">
        <f t="shared" si="22"/>
        <v>3.7687967881071781E-2</v>
      </c>
      <c r="Q140" s="5">
        <f t="shared" si="23"/>
        <v>2.2213327003335753E-2</v>
      </c>
    </row>
    <row r="141" spans="7:17" x14ac:dyDescent="0.3">
      <c r="G141">
        <v>70</v>
      </c>
      <c r="H141">
        <v>104</v>
      </c>
      <c r="I141" s="3">
        <v>4.3945205479452101</v>
      </c>
      <c r="J141">
        <f t="shared" si="16"/>
        <v>34</v>
      </c>
      <c r="K141" s="5">
        <f t="shared" si="17"/>
        <v>11.368722460273439</v>
      </c>
      <c r="L141" s="5">
        <f t="shared" si="18"/>
        <v>13.782234808170488</v>
      </c>
      <c r="M141" s="5">
        <f t="shared" si="19"/>
        <v>12.696045945300646</v>
      </c>
      <c r="N141" s="5">
        <f t="shared" si="20"/>
        <v>3.6647045949613717</v>
      </c>
      <c r="O141" s="5">
        <f t="shared" si="21"/>
        <v>1.0861888628698413</v>
      </c>
      <c r="P141" s="5">
        <f t="shared" si="22"/>
        <v>1.1798062458224789</v>
      </c>
      <c r="Q141" s="5">
        <f t="shared" si="23"/>
        <v>0.32193761195502713</v>
      </c>
    </row>
    <row r="142" spans="7:17" x14ac:dyDescent="0.3">
      <c r="G142">
        <v>68</v>
      </c>
      <c r="H142">
        <v>86</v>
      </c>
      <c r="I142" s="3">
        <v>3.7643835616438399</v>
      </c>
      <c r="J142">
        <f t="shared" si="16"/>
        <v>18</v>
      </c>
      <c r="K142" s="5">
        <f t="shared" si="17"/>
        <v>11.206792222665799</v>
      </c>
      <c r="L142" s="5">
        <f t="shared" si="18"/>
        <v>12.575189099110025</v>
      </c>
      <c r="M142" s="5">
        <f t="shared" si="19"/>
        <v>12.394319533426156</v>
      </c>
      <c r="N142" s="5">
        <f t="shared" si="20"/>
        <v>3.2438806121344679</v>
      </c>
      <c r="O142" s="5">
        <f t="shared" si="21"/>
        <v>0.18086956568386903</v>
      </c>
      <c r="P142" s="5">
        <f t="shared" si="22"/>
        <v>3.2713799790671412E-2</v>
      </c>
      <c r="Q142" s="5">
        <f t="shared" si="23"/>
        <v>1.0084773054932434E-2</v>
      </c>
    </row>
    <row r="143" spans="7:17" x14ac:dyDescent="0.3">
      <c r="G143">
        <v>67</v>
      </c>
      <c r="H143">
        <v>79</v>
      </c>
      <c r="I143" s="3">
        <v>4.7890410958904104</v>
      </c>
      <c r="J143">
        <f t="shared" si="16"/>
        <v>12</v>
      </c>
      <c r="K143" s="5">
        <f t="shared" si="17"/>
        <v>11.12476569231583</v>
      </c>
      <c r="L143" s="5">
        <f t="shared" si="18"/>
        <v>12.065352151873793</v>
      </c>
      <c r="M143" s="5">
        <f t="shared" si="19"/>
        <v>12.613645461126156</v>
      </c>
      <c r="N143" s="5">
        <f t="shared" si="20"/>
        <v>3.9133633592601931</v>
      </c>
      <c r="O143" s="5">
        <f t="shared" si="21"/>
        <v>-0.54829330925236341</v>
      </c>
      <c r="P143" s="5">
        <f t="shared" si="22"/>
        <v>0.30062555297090782</v>
      </c>
      <c r="Q143" s="5">
        <f t="shared" si="23"/>
        <v>7.68202503505169E-2</v>
      </c>
    </row>
    <row r="144" spans="7:17" x14ac:dyDescent="0.3">
      <c r="G144">
        <v>89</v>
      </c>
      <c r="H144">
        <v>92</v>
      </c>
      <c r="I144" s="3">
        <v>2.7890410958904099</v>
      </c>
      <c r="J144">
        <f t="shared" si="16"/>
        <v>3</v>
      </c>
      <c r="K144" s="5">
        <f t="shared" si="17"/>
        <v>12.786139300065054</v>
      </c>
      <c r="L144" s="5">
        <f t="shared" si="18"/>
        <v>12.992908866171176</v>
      </c>
      <c r="M144" s="5">
        <f t="shared" si="19"/>
        <v>13.460039092355178</v>
      </c>
      <c r="N144" s="5">
        <f t="shared" si="20"/>
        <v>2.5306334955718675</v>
      </c>
      <c r="O144" s="5">
        <f t="shared" si="21"/>
        <v>-0.46713022618400224</v>
      </c>
      <c r="P144" s="5">
        <f t="shared" si="22"/>
        <v>0.21821064821471708</v>
      </c>
      <c r="Q144" s="5">
        <f t="shared" si="23"/>
        <v>8.6227677218587623E-2</v>
      </c>
    </row>
    <row r="145" spans="7:17" x14ac:dyDescent="0.3">
      <c r="G145">
        <v>81</v>
      </c>
      <c r="H145">
        <v>82</v>
      </c>
      <c r="I145" s="3">
        <v>1.9178082191780799E-2</v>
      </c>
      <c r="J145">
        <f t="shared" si="16"/>
        <v>1</v>
      </c>
      <c r="K145" s="5">
        <f t="shared" si="17"/>
        <v>12.213667036342351</v>
      </c>
      <c r="L145" s="5">
        <f t="shared" si="18"/>
        <v>12.287009738658988</v>
      </c>
      <c r="M145" s="5">
        <f t="shared" si="19"/>
        <v>12.2192902171772</v>
      </c>
      <c r="N145" s="5">
        <f t="shared" si="20"/>
        <v>2.0257160294994334E-2</v>
      </c>
      <c r="O145" s="5">
        <f t="shared" si="21"/>
        <v>6.7719521481787837E-2</v>
      </c>
      <c r="P145" s="5">
        <f t="shared" si="22"/>
        <v>4.5859335897223243E-3</v>
      </c>
      <c r="Q145" s="5">
        <f t="shared" si="23"/>
        <v>0.22638580743499057</v>
      </c>
    </row>
    <row r="146" spans="7:17" x14ac:dyDescent="0.3">
      <c r="G146">
        <v>68</v>
      </c>
      <c r="H146">
        <v>95</v>
      </c>
      <c r="I146" s="3">
        <v>6.7589041095890403</v>
      </c>
      <c r="J146">
        <f t="shared" si="16"/>
        <v>27</v>
      </c>
      <c r="K146" s="5">
        <f t="shared" si="17"/>
        <v>11.206792222665799</v>
      </c>
      <c r="L146" s="5">
        <f t="shared" si="18"/>
        <v>13.195713045257966</v>
      </c>
      <c r="M146" s="5">
        <f t="shared" si="19"/>
        <v>13.174643159780061</v>
      </c>
      <c r="N146" s="5">
        <f t="shared" si="20"/>
        <v>5.0022022326204185</v>
      </c>
      <c r="O146" s="5">
        <f t="shared" si="21"/>
        <v>2.1069885477905004E-2</v>
      </c>
      <c r="P146" s="5">
        <f t="shared" si="22"/>
        <v>4.4394007405203217E-4</v>
      </c>
      <c r="Q146" s="5">
        <f t="shared" si="23"/>
        <v>8.8748925654585708E-5</v>
      </c>
    </row>
    <row r="147" spans="7:17" x14ac:dyDescent="0.3">
      <c r="G147">
        <v>73</v>
      </c>
      <c r="H147">
        <v>81</v>
      </c>
      <c r="I147" s="3">
        <v>0.78082191780821897</v>
      </c>
      <c r="J147">
        <f t="shared" si="16"/>
        <v>8</v>
      </c>
      <c r="K147" s="5">
        <f t="shared" si="17"/>
        <v>11.606547868628581</v>
      </c>
      <c r="L147" s="5">
        <f t="shared" si="18"/>
        <v>12.213667036342351</v>
      </c>
      <c r="M147" s="5">
        <f t="shared" si="19"/>
        <v>11.85678273089759</v>
      </c>
      <c r="N147" s="5">
        <f t="shared" si="20"/>
        <v>0.79036213670017086</v>
      </c>
      <c r="O147" s="5">
        <f t="shared" si="21"/>
        <v>0.35688430544476013</v>
      </c>
      <c r="P147" s="5">
        <f t="shared" si="22"/>
        <v>0.12736640747278885</v>
      </c>
      <c r="Q147" s="5">
        <f t="shared" si="23"/>
        <v>0.16114942955713243</v>
      </c>
    </row>
    <row r="148" spans="7:17" x14ac:dyDescent="0.3">
      <c r="G148">
        <v>56</v>
      </c>
      <c r="H148">
        <v>60</v>
      </c>
      <c r="I148" s="3">
        <v>1.84383561643836</v>
      </c>
      <c r="J148">
        <f t="shared" si="16"/>
        <v>4</v>
      </c>
      <c r="K148" s="5">
        <f t="shared" si="17"/>
        <v>10.170003906212969</v>
      </c>
      <c r="L148" s="5">
        <f t="shared" si="18"/>
        <v>10.529092987893623</v>
      </c>
      <c r="M148" s="5">
        <f t="shared" si="19"/>
        <v>10.885450339331573</v>
      </c>
      <c r="N148" s="5">
        <f t="shared" si="20"/>
        <v>1.7604462218305077</v>
      </c>
      <c r="O148" s="5">
        <f t="shared" si="21"/>
        <v>-0.35635735143794989</v>
      </c>
      <c r="P148" s="5">
        <f t="shared" si="22"/>
        <v>0.12699056192387054</v>
      </c>
      <c r="Q148" s="5">
        <f t="shared" si="23"/>
        <v>7.2135439497734877E-2</v>
      </c>
    </row>
    <row r="149" spans="7:17" x14ac:dyDescent="0.3">
      <c r="G149">
        <v>60</v>
      </c>
      <c r="H149">
        <v>96</v>
      </c>
      <c r="I149" s="3">
        <v>4.9589041095890396</v>
      </c>
      <c r="J149">
        <f t="shared" si="16"/>
        <v>36</v>
      </c>
      <c r="K149" s="5">
        <f t="shared" si="17"/>
        <v>10.529092987893623</v>
      </c>
      <c r="L149" s="5">
        <f t="shared" si="18"/>
        <v>13.262467889609978</v>
      </c>
      <c r="M149" s="5">
        <f t="shared" si="19"/>
        <v>12.20897498963577</v>
      </c>
      <c r="N149" s="5">
        <f t="shared" si="20"/>
        <v>4.0170665163277093</v>
      </c>
      <c r="O149" s="5">
        <f t="shared" si="21"/>
        <v>1.0534928999742075</v>
      </c>
      <c r="P149" s="5">
        <f t="shared" si="22"/>
        <v>1.1098472902960654</v>
      </c>
      <c r="Q149" s="5">
        <f t="shared" si="23"/>
        <v>0.27628302538307409</v>
      </c>
    </row>
    <row r="150" spans="7:17" x14ac:dyDescent="0.3">
      <c r="G150">
        <v>83</v>
      </c>
      <c r="H150">
        <v>86</v>
      </c>
      <c r="I150" s="3">
        <v>0.80547945205479499</v>
      </c>
      <c r="J150">
        <f t="shared" si="16"/>
        <v>3</v>
      </c>
      <c r="K150" s="5">
        <f t="shared" si="17"/>
        <v>12.359823326694411</v>
      </c>
      <c r="L150" s="5">
        <f t="shared" si="18"/>
        <v>12.575189099110025</v>
      </c>
      <c r="M150" s="5">
        <f t="shared" si="19"/>
        <v>12.584356536806711</v>
      </c>
      <c r="N150" s="5">
        <f t="shared" si="20"/>
        <v>0.81420573191801471</v>
      </c>
      <c r="O150" s="5">
        <f t="shared" si="21"/>
        <v>-9.1674376966857096E-3</v>
      </c>
      <c r="P150" s="5">
        <f t="shared" si="22"/>
        <v>8.4041913922614186E-5</v>
      </c>
      <c r="Q150" s="5">
        <f t="shared" si="23"/>
        <v>1.0321950660386246E-4</v>
      </c>
    </row>
    <row r="151" spans="7:17" x14ac:dyDescent="0.3">
      <c r="G151">
        <v>83</v>
      </c>
      <c r="H151">
        <v>84</v>
      </c>
      <c r="I151" s="3">
        <v>0.44383561643835601</v>
      </c>
      <c r="J151">
        <f t="shared" si="16"/>
        <v>1</v>
      </c>
      <c r="K151" s="5">
        <f t="shared" si="17"/>
        <v>12.359823326694411</v>
      </c>
      <c r="L151" s="5">
        <f t="shared" si="18"/>
        <v>12.432117924293326</v>
      </c>
      <c r="M151" s="5">
        <f t="shared" si="19"/>
        <v>12.484805325321446</v>
      </c>
      <c r="N151" s="5">
        <f t="shared" si="20"/>
        <v>0.45777104410111841</v>
      </c>
      <c r="O151" s="5">
        <f t="shared" si="21"/>
        <v>-5.2687401028119751E-2</v>
      </c>
      <c r="P151" s="5">
        <f t="shared" si="22"/>
        <v>2.7759622270979141E-3</v>
      </c>
      <c r="Q151" s="5">
        <f t="shared" si="23"/>
        <v>6.064084355856994E-3</v>
      </c>
    </row>
    <row r="152" spans="7:17" x14ac:dyDescent="0.3">
      <c r="G152">
        <v>131</v>
      </c>
      <c r="H152">
        <v>141</v>
      </c>
      <c r="I152" s="3">
        <v>3.0109589041095899</v>
      </c>
      <c r="J152">
        <f t="shared" si="16"/>
        <v>10</v>
      </c>
      <c r="K152" s="5">
        <f t="shared" si="17"/>
        <v>15.379217866616131</v>
      </c>
      <c r="L152" s="5">
        <f t="shared" si="18"/>
        <v>15.920495610679529</v>
      </c>
      <c r="M152" s="5">
        <f t="shared" si="19"/>
        <v>15.69766547863286</v>
      </c>
      <c r="N152" s="5">
        <f t="shared" si="20"/>
        <v>2.699874616393275</v>
      </c>
      <c r="O152" s="5">
        <f t="shared" si="21"/>
        <v>0.22283013204666879</v>
      </c>
      <c r="P152" s="5">
        <f t="shared" si="22"/>
        <v>4.9653267747935853E-2</v>
      </c>
      <c r="Q152" s="5">
        <f t="shared" si="23"/>
        <v>1.8390953211844689E-2</v>
      </c>
    </row>
    <row r="153" spans="7:17" x14ac:dyDescent="0.3">
      <c r="G153">
        <v>83</v>
      </c>
      <c r="H153">
        <v>94</v>
      </c>
      <c r="I153" s="3">
        <v>5.0027397260274</v>
      </c>
      <c r="J153">
        <f t="shared" si="16"/>
        <v>11</v>
      </c>
      <c r="K153" s="5">
        <f t="shared" si="17"/>
        <v>12.359823326694411</v>
      </c>
      <c r="L153" s="5">
        <f t="shared" si="18"/>
        <v>13.128539705085414</v>
      </c>
      <c r="M153" s="5">
        <f t="shared" si="19"/>
        <v>13.602835059166805</v>
      </c>
      <c r="N153" s="5">
        <f t="shared" si="20"/>
        <v>4.0435079105843519</v>
      </c>
      <c r="O153" s="5">
        <f t="shared" si="21"/>
        <v>-0.47429535408139145</v>
      </c>
      <c r="P153" s="5">
        <f t="shared" si="22"/>
        <v>0.22495608290319249</v>
      </c>
      <c r="Q153" s="5">
        <f t="shared" si="23"/>
        <v>5.5633892124791889E-2</v>
      </c>
    </row>
    <row r="154" spans="7:17" x14ac:dyDescent="0.3">
      <c r="G154">
        <v>88</v>
      </c>
      <c r="H154">
        <v>107</v>
      </c>
      <c r="I154" s="3">
        <v>2.2739726027397298</v>
      </c>
      <c r="J154">
        <f t="shared" si="16"/>
        <v>19</v>
      </c>
      <c r="K154" s="5">
        <f t="shared" si="17"/>
        <v>12.716298254977279</v>
      </c>
      <c r="L154" s="5">
        <f t="shared" si="18"/>
        <v>13.971007523047176</v>
      </c>
      <c r="M154" s="5">
        <f t="shared" si="19"/>
        <v>13.281984174780993</v>
      </c>
      <c r="N154" s="5">
        <f t="shared" si="20"/>
        <v>2.1211237524859334</v>
      </c>
      <c r="O154" s="5">
        <f t="shared" si="21"/>
        <v>0.68902334826618272</v>
      </c>
      <c r="P154" s="5">
        <f t="shared" si="22"/>
        <v>0.47475317445594134</v>
      </c>
      <c r="Q154" s="5">
        <f t="shared" si="23"/>
        <v>0.22382153511766389</v>
      </c>
    </row>
    <row r="155" spans="7:17" x14ac:dyDescent="0.3">
      <c r="G155">
        <v>77</v>
      </c>
      <c r="H155">
        <v>78</v>
      </c>
      <c r="I155" s="3">
        <v>0.49863013698630099</v>
      </c>
      <c r="J155">
        <f t="shared" si="16"/>
        <v>1</v>
      </c>
      <c r="K155" s="5">
        <f t="shared" si="17"/>
        <v>11.914790904608282</v>
      </c>
      <c r="L155" s="5">
        <f t="shared" si="18"/>
        <v>11.990358035545773</v>
      </c>
      <c r="M155" s="5">
        <f t="shared" si="19"/>
        <v>12.067317507075115</v>
      </c>
      <c r="N155" s="5">
        <f t="shared" si="20"/>
        <v>0.51271450509125505</v>
      </c>
      <c r="O155" s="5">
        <f t="shared" si="21"/>
        <v>-7.6959471529342238E-2</v>
      </c>
      <c r="P155" s="5">
        <f t="shared" si="22"/>
        <v>5.9227602580756381E-3</v>
      </c>
      <c r="Q155" s="5">
        <f t="shared" si="23"/>
        <v>1.1551770428303918E-2</v>
      </c>
    </row>
    <row r="156" spans="7:17" x14ac:dyDescent="0.3">
      <c r="G156">
        <v>71</v>
      </c>
      <c r="H156">
        <v>80</v>
      </c>
      <c r="I156" s="3">
        <v>5.7917808219178104</v>
      </c>
      <c r="J156">
        <f t="shared" si="16"/>
        <v>9</v>
      </c>
      <c r="K156" s="5">
        <f t="shared" si="17"/>
        <v>11.448658363174868</v>
      </c>
      <c r="L156" s="5">
        <f t="shared" si="18"/>
        <v>12.139784770511714</v>
      </c>
      <c r="M156" s="5">
        <f t="shared" si="19"/>
        <v>13.11138772476421</v>
      </c>
      <c r="N156" s="5">
        <f t="shared" si="20"/>
        <v>4.4977809511725644</v>
      </c>
      <c r="O156" s="5">
        <f t="shared" si="21"/>
        <v>-0.97160295425249643</v>
      </c>
      <c r="P156" s="5">
        <f t="shared" si="22"/>
        <v>0.94401230071217868</v>
      </c>
      <c r="Q156" s="5">
        <f t="shared" si="23"/>
        <v>0.20988400968394785</v>
      </c>
    </row>
    <row r="157" spans="7:17" x14ac:dyDescent="0.3">
      <c r="G157">
        <v>65</v>
      </c>
      <c r="H157">
        <v>73</v>
      </c>
      <c r="I157" s="3">
        <v>1.95342465753425</v>
      </c>
      <c r="J157">
        <f t="shared" si="16"/>
        <v>8</v>
      </c>
      <c r="K157" s="5">
        <f t="shared" si="17"/>
        <v>10.958504582732612</v>
      </c>
      <c r="L157" s="5">
        <f t="shared" si="18"/>
        <v>11.606547868628581</v>
      </c>
      <c r="M157" s="5">
        <f t="shared" si="19"/>
        <v>11.63199065049332</v>
      </c>
      <c r="N157" s="5">
        <f t="shared" si="20"/>
        <v>1.8540049389027087</v>
      </c>
      <c r="O157" s="5">
        <f t="shared" si="21"/>
        <v>-2.5442781864738251E-2</v>
      </c>
      <c r="P157" s="5">
        <f t="shared" si="22"/>
        <v>6.4733514901665359E-4</v>
      </c>
      <c r="Q157" s="5">
        <f t="shared" si="23"/>
        <v>3.4915502943577828E-4</v>
      </c>
    </row>
    <row r="158" spans="7:17" x14ac:dyDescent="0.3">
      <c r="G158">
        <v>95</v>
      </c>
      <c r="H158">
        <v>115</v>
      </c>
      <c r="I158" s="3">
        <v>2.34520547945205</v>
      </c>
      <c r="J158">
        <f t="shared" si="16"/>
        <v>20</v>
      </c>
      <c r="K158" s="5">
        <f t="shared" si="17"/>
        <v>13.195713045257966</v>
      </c>
      <c r="L158" s="5">
        <f t="shared" si="18"/>
        <v>14.459524792497618</v>
      </c>
      <c r="M158" s="5">
        <f t="shared" si="19"/>
        <v>13.71862702194084</v>
      </c>
      <c r="N158" s="5">
        <f t="shared" si="20"/>
        <v>2.1791843734897056</v>
      </c>
      <c r="O158" s="5">
        <f t="shared" si="21"/>
        <v>0.74089777055677786</v>
      </c>
      <c r="P158" s="5">
        <f t="shared" si="22"/>
        <v>0.5489295064160038</v>
      </c>
      <c r="Q158" s="5">
        <f t="shared" si="23"/>
        <v>0.25189677068808924</v>
      </c>
    </row>
    <row r="159" spans="7:17" x14ac:dyDescent="0.3">
      <c r="G159">
        <v>71</v>
      </c>
      <c r="H159">
        <v>85</v>
      </c>
      <c r="I159" s="3">
        <v>4.8575342465753399</v>
      </c>
      <c r="J159">
        <f t="shared" si="16"/>
        <v>14</v>
      </c>
      <c r="K159" s="5">
        <f t="shared" si="17"/>
        <v>11.448658363174868</v>
      </c>
      <c r="L159" s="5">
        <f t="shared" si="18"/>
        <v>12.503903343785234</v>
      </c>
      <c r="M159" s="5">
        <f t="shared" si="19"/>
        <v>12.87849416359893</v>
      </c>
      <c r="N159" s="5">
        <f t="shared" si="20"/>
        <v>3.9554181535403852</v>
      </c>
      <c r="O159" s="5">
        <f t="shared" si="21"/>
        <v>-0.37459081981369557</v>
      </c>
      <c r="P159" s="5">
        <f t="shared" si="22"/>
        <v>0.14031828228869656</v>
      </c>
      <c r="Q159" s="5">
        <f t="shared" si="23"/>
        <v>3.5474955325039796E-2</v>
      </c>
    </row>
    <row r="160" spans="7:17" x14ac:dyDescent="0.3">
      <c r="G160">
        <v>75</v>
      </c>
      <c r="H160">
        <v>92</v>
      </c>
      <c r="I160" s="3">
        <v>2.0109589041095899</v>
      </c>
      <c r="J160">
        <f t="shared" si="16"/>
        <v>17</v>
      </c>
      <c r="K160" s="5">
        <f t="shared" si="17"/>
        <v>11.761889565393137</v>
      </c>
      <c r="L160" s="5">
        <f t="shared" si="18"/>
        <v>12.992908866171176</v>
      </c>
      <c r="M160" s="5">
        <f t="shared" si="19"/>
        <v>12.368040908360927</v>
      </c>
      <c r="N160" s="5">
        <f t="shared" si="20"/>
        <v>1.9026626466136183</v>
      </c>
      <c r="O160" s="5">
        <f t="shared" si="21"/>
        <v>0.62486795781024895</v>
      </c>
      <c r="P160" s="5">
        <f t="shared" si="22"/>
        <v>0.39045996469795108</v>
      </c>
      <c r="Q160" s="5">
        <f t="shared" si="23"/>
        <v>0.20521765400340222</v>
      </c>
    </row>
    <row r="161" spans="7:17" x14ac:dyDescent="0.3">
      <c r="G161">
        <v>72</v>
      </c>
      <c r="H161">
        <v>75</v>
      </c>
      <c r="I161" s="3">
        <v>1.81917808219178</v>
      </c>
      <c r="J161">
        <f t="shared" si="16"/>
        <v>3</v>
      </c>
      <c r="K161" s="5">
        <f t="shared" si="17"/>
        <v>11.527928607798319</v>
      </c>
      <c r="L161" s="5">
        <f t="shared" si="18"/>
        <v>11.761889565393137</v>
      </c>
      <c r="M161" s="5">
        <f t="shared" si="19"/>
        <v>12.101985113963414</v>
      </c>
      <c r="N161" s="5">
        <f t="shared" si="20"/>
        <v>1.7392357905989126</v>
      </c>
      <c r="O161" s="5">
        <f t="shared" si="21"/>
        <v>-0.34009554857027702</v>
      </c>
      <c r="P161" s="5">
        <f t="shared" si="22"/>
        <v>0.11566498215731766</v>
      </c>
      <c r="Q161" s="5">
        <f t="shared" si="23"/>
        <v>6.6503335995338489E-2</v>
      </c>
    </row>
    <row r="162" spans="7:17" x14ac:dyDescent="0.3">
      <c r="G162">
        <v>64</v>
      </c>
      <c r="H162">
        <v>85</v>
      </c>
      <c r="I162" s="3">
        <v>3.7643835616438399</v>
      </c>
      <c r="J162">
        <f t="shared" si="16"/>
        <v>21</v>
      </c>
      <c r="K162" s="5">
        <f t="shared" si="17"/>
        <v>10.874233871783797</v>
      </c>
      <c r="L162" s="5">
        <f t="shared" si="18"/>
        <v>12.503903343785234</v>
      </c>
      <c r="M162" s="5">
        <f t="shared" si="19"/>
        <v>12.125324560948123</v>
      </c>
      <c r="N162" s="5">
        <f t="shared" si="20"/>
        <v>3.2438806121344679</v>
      </c>
      <c r="O162" s="5">
        <f t="shared" si="21"/>
        <v>0.37857878283711166</v>
      </c>
      <c r="P162" s="5">
        <f t="shared" si="22"/>
        <v>0.14332189481442895</v>
      </c>
      <c r="Q162" s="5">
        <f t="shared" si="23"/>
        <v>4.4182234783333593E-2</v>
      </c>
    </row>
    <row r="163" spans="7:17" x14ac:dyDescent="0.3">
      <c r="G163">
        <v>74</v>
      </c>
      <c r="H163">
        <v>85</v>
      </c>
      <c r="I163" s="3">
        <v>5.7835616438356201</v>
      </c>
      <c r="J163">
        <f t="shared" si="16"/>
        <v>11</v>
      </c>
      <c r="K163" s="5">
        <f t="shared" si="17"/>
        <v>11.684530300835043</v>
      </c>
      <c r="L163" s="5">
        <f t="shared" si="18"/>
        <v>12.503903343785234</v>
      </c>
      <c r="M163" s="5">
        <f t="shared" si="19"/>
        <v>13.279661885483495</v>
      </c>
      <c r="N163" s="5">
        <f t="shared" si="20"/>
        <v>4.4932541227293727</v>
      </c>
      <c r="O163" s="5">
        <f t="shared" si="21"/>
        <v>-0.77575854169826108</v>
      </c>
      <c r="P163" s="5">
        <f t="shared" si="22"/>
        <v>0.60180131501781264</v>
      </c>
      <c r="Q163" s="5">
        <f t="shared" si="23"/>
        <v>0.13393440446058183</v>
      </c>
    </row>
    <row r="164" spans="7:17" x14ac:dyDescent="0.3">
      <c r="G164">
        <v>73</v>
      </c>
      <c r="H164">
        <v>77</v>
      </c>
      <c r="I164" s="3">
        <v>1.9452054794520499</v>
      </c>
      <c r="J164">
        <f t="shared" si="16"/>
        <v>4</v>
      </c>
      <c r="K164" s="5">
        <f t="shared" si="17"/>
        <v>11.606547868628581</v>
      </c>
      <c r="L164" s="5">
        <f t="shared" si="18"/>
        <v>11.914790904608282</v>
      </c>
      <c r="M164" s="5">
        <f t="shared" si="19"/>
        <v>12.21007389813478</v>
      </c>
      <c r="N164" s="5">
        <f t="shared" si="20"/>
        <v>1.8470280467875673</v>
      </c>
      <c r="O164" s="5">
        <f t="shared" si="21"/>
        <v>-0.29528299352649867</v>
      </c>
      <c r="P164" s="5">
        <f t="shared" si="22"/>
        <v>8.7192046265970255E-2</v>
      </c>
      <c r="Q164" s="5">
        <f t="shared" si="23"/>
        <v>4.7206671505404862E-2</v>
      </c>
    </row>
    <row r="165" spans="7:17" x14ac:dyDescent="0.3">
      <c r="G165">
        <v>133</v>
      </c>
      <c r="H165">
        <v>140</v>
      </c>
      <c r="I165" s="3">
        <v>2.2657534246575302</v>
      </c>
      <c r="J165">
        <f t="shared" si="16"/>
        <v>7</v>
      </c>
      <c r="K165" s="5">
        <f t="shared" si="17"/>
        <v>15.489386694294287</v>
      </c>
      <c r="L165" s="5">
        <f t="shared" si="18"/>
        <v>15.867415099040269</v>
      </c>
      <c r="M165" s="5">
        <f t="shared" si="19"/>
        <v>15.720771657007104</v>
      </c>
      <c r="N165" s="5">
        <f t="shared" si="20"/>
        <v>2.1143944070987359</v>
      </c>
      <c r="O165" s="5">
        <f t="shared" si="21"/>
        <v>0.14664344203316482</v>
      </c>
      <c r="P165" s="5">
        <f t="shared" si="22"/>
        <v>2.150429909133417E-2</v>
      </c>
      <c r="Q165" s="5">
        <f t="shared" si="23"/>
        <v>1.017042942373333E-2</v>
      </c>
    </row>
    <row r="166" spans="7:17" x14ac:dyDescent="0.3">
      <c r="G166">
        <v>73</v>
      </c>
      <c r="H166">
        <v>76</v>
      </c>
      <c r="I166" s="3">
        <v>1.72876712328767</v>
      </c>
      <c r="J166">
        <f t="shared" si="16"/>
        <v>3</v>
      </c>
      <c r="K166" s="5">
        <f t="shared" si="17"/>
        <v>11.606547868628581</v>
      </c>
      <c r="L166" s="5">
        <f t="shared" si="18"/>
        <v>11.838638852673112</v>
      </c>
      <c r="M166" s="5">
        <f t="shared" si="19"/>
        <v>12.146145111560463</v>
      </c>
      <c r="N166" s="5">
        <f t="shared" si="20"/>
        <v>1.6609579789643192</v>
      </c>
      <c r="O166" s="5">
        <f t="shared" si="21"/>
        <v>-0.30750625888735073</v>
      </c>
      <c r="P166" s="5">
        <f t="shared" si="22"/>
        <v>9.4560099254894364E-2</v>
      </c>
      <c r="Q166" s="5">
        <f t="shared" si="23"/>
        <v>5.6931060540048567E-2</v>
      </c>
    </row>
    <row r="167" spans="7:17" x14ac:dyDescent="0.3">
      <c r="G167">
        <v>71</v>
      </c>
      <c r="H167">
        <v>82</v>
      </c>
      <c r="I167" s="3">
        <v>6.7726027397260298</v>
      </c>
      <c r="J167">
        <f t="shared" si="16"/>
        <v>11</v>
      </c>
      <c r="K167" s="5">
        <f t="shared" si="17"/>
        <v>11.448658363174868</v>
      </c>
      <c r="L167" s="5">
        <f t="shared" si="18"/>
        <v>12.287009738658988</v>
      </c>
      <c r="M167" s="5">
        <f t="shared" si="19"/>
        <v>13.343051454233603</v>
      </c>
      <c r="N167" s="5">
        <f t="shared" si="20"/>
        <v>5.0089594933242116</v>
      </c>
      <c r="O167" s="5">
        <f t="shared" si="21"/>
        <v>-1.0560417155746151</v>
      </c>
      <c r="P167" s="5">
        <f t="shared" si="22"/>
        <v>1.1152241050337763</v>
      </c>
      <c r="Q167" s="5">
        <f t="shared" si="23"/>
        <v>0.22264586218357585</v>
      </c>
    </row>
    <row r="168" spans="7:17" x14ac:dyDescent="0.3">
      <c r="G168">
        <v>51</v>
      </c>
      <c r="H168">
        <v>63</v>
      </c>
      <c r="I168" s="3">
        <v>3.22465753424658</v>
      </c>
      <c r="J168">
        <f t="shared" si="16"/>
        <v>12</v>
      </c>
      <c r="K168" s="5">
        <f t="shared" si="17"/>
        <v>9.699022441680512</v>
      </c>
      <c r="L168" s="5">
        <f t="shared" si="18"/>
        <v>10.789177745479254</v>
      </c>
      <c r="M168" s="5">
        <f t="shared" si="19"/>
        <v>10.981883367695586</v>
      </c>
      <c r="N168" s="5">
        <f t="shared" si="20"/>
        <v>2.8588954594336968</v>
      </c>
      <c r="O168" s="5">
        <f t="shared" si="21"/>
        <v>-0.19270562221633192</v>
      </c>
      <c r="P168" s="5">
        <f t="shared" si="22"/>
        <v>3.7135456833783637E-2</v>
      </c>
      <c r="Q168" s="5">
        <f t="shared" si="23"/>
        <v>1.2989442027775159E-2</v>
      </c>
    </row>
    <row r="169" spans="7:17" x14ac:dyDescent="0.3">
      <c r="G169">
        <v>68</v>
      </c>
      <c r="H169">
        <v>86</v>
      </c>
      <c r="I169" s="3">
        <v>4.8986301369863003</v>
      </c>
      <c r="J169">
        <f t="shared" si="16"/>
        <v>18</v>
      </c>
      <c r="K169" s="5">
        <f t="shared" si="17"/>
        <v>11.206792222665799</v>
      </c>
      <c r="L169" s="5">
        <f t="shared" si="18"/>
        <v>12.575189099110025</v>
      </c>
      <c r="M169" s="5">
        <f t="shared" si="19"/>
        <v>12.705474304557503</v>
      </c>
      <c r="N169" s="5">
        <f t="shared" si="20"/>
        <v>3.98049564901289</v>
      </c>
      <c r="O169" s="5">
        <f t="shared" si="21"/>
        <v>-0.13028520544747835</v>
      </c>
      <c r="P169" s="5">
        <f t="shared" si="22"/>
        <v>1.6974234758491642E-2</v>
      </c>
      <c r="Q169" s="5">
        <f t="shared" si="23"/>
        <v>4.2643520443744302E-3</v>
      </c>
    </row>
    <row r="170" spans="7:17" x14ac:dyDescent="0.3">
      <c r="G170">
        <v>85</v>
      </c>
      <c r="H170">
        <v>88</v>
      </c>
      <c r="I170" s="3">
        <v>1.7616438356164399</v>
      </c>
      <c r="J170">
        <f t="shared" si="16"/>
        <v>3</v>
      </c>
      <c r="K170" s="5">
        <f t="shared" si="17"/>
        <v>12.503903343785234</v>
      </c>
      <c r="L170" s="5">
        <f t="shared" si="18"/>
        <v>12.716298254977279</v>
      </c>
      <c r="M170" s="5">
        <f t="shared" si="19"/>
        <v>12.968461118290495</v>
      </c>
      <c r="N170" s="5">
        <f t="shared" si="20"/>
        <v>1.6895149641205274</v>
      </c>
      <c r="O170" s="5">
        <f t="shared" si="21"/>
        <v>-0.25216286331321669</v>
      </c>
      <c r="P170" s="5">
        <f t="shared" si="22"/>
        <v>6.3586109634320001E-2</v>
      </c>
      <c r="Q170" s="5">
        <f t="shared" si="23"/>
        <v>3.7635718525535281E-2</v>
      </c>
    </row>
    <row r="171" spans="7:17" x14ac:dyDescent="0.3">
      <c r="G171">
        <v>77</v>
      </c>
      <c r="H171">
        <v>90</v>
      </c>
      <c r="I171" s="3">
        <v>4.6575342465753398</v>
      </c>
      <c r="J171">
        <f t="shared" si="16"/>
        <v>13</v>
      </c>
      <c r="K171" s="5">
        <f t="shared" si="17"/>
        <v>11.914790904608282</v>
      </c>
      <c r="L171" s="5">
        <f t="shared" si="18"/>
        <v>12.855515991822923</v>
      </c>
      <c r="M171" s="5">
        <f t="shared" si="19"/>
        <v>13.185556006368666</v>
      </c>
      <c r="N171" s="5">
        <f t="shared" si="20"/>
        <v>3.8317024655735135</v>
      </c>
      <c r="O171" s="5">
        <f t="shared" si="21"/>
        <v>-0.33004001454574272</v>
      </c>
      <c r="P171" s="5">
        <f t="shared" si="22"/>
        <v>0.10892641120135407</v>
      </c>
      <c r="Q171" s="5">
        <f t="shared" si="23"/>
        <v>2.8427679909914513E-2</v>
      </c>
    </row>
    <row r="172" spans="7:17" x14ac:dyDescent="0.3">
      <c r="G172">
        <v>69</v>
      </c>
      <c r="H172">
        <v>80</v>
      </c>
      <c r="I172" s="3">
        <v>4.77534246575342</v>
      </c>
      <c r="J172">
        <f t="shared" si="16"/>
        <v>11</v>
      </c>
      <c r="K172" s="5">
        <f t="shared" si="17"/>
        <v>11.288105678516494</v>
      </c>
      <c r="L172" s="5">
        <f t="shared" si="18"/>
        <v>12.139784770511714</v>
      </c>
      <c r="M172" s="5">
        <f t="shared" si="19"/>
        <v>12.734737956105352</v>
      </c>
      <c r="N172" s="5">
        <f t="shared" si="20"/>
        <v>3.9049133748476934</v>
      </c>
      <c r="O172" s="5">
        <f t="shared" si="21"/>
        <v>-0.59495318559363852</v>
      </c>
      <c r="P172" s="5">
        <f t="shared" si="22"/>
        <v>0.3539692930480185</v>
      </c>
      <c r="Q172" s="5">
        <f t="shared" si="23"/>
        <v>9.0647156305182996E-2</v>
      </c>
    </row>
    <row r="173" spans="7:17" x14ac:dyDescent="0.3">
      <c r="G173">
        <v>72</v>
      </c>
      <c r="H173">
        <v>83</v>
      </c>
      <c r="I173" s="3">
        <v>4.7616438356164403</v>
      </c>
      <c r="J173">
        <f t="shared" si="16"/>
        <v>11</v>
      </c>
      <c r="K173" s="5">
        <f t="shared" si="17"/>
        <v>11.527928607798319</v>
      </c>
      <c r="L173" s="5">
        <f t="shared" si="18"/>
        <v>12.359823326694411</v>
      </c>
      <c r="M173" s="5">
        <f t="shared" si="19"/>
        <v>12.914504123649081</v>
      </c>
      <c r="N173" s="5">
        <f t="shared" si="20"/>
        <v>3.8964503349957833</v>
      </c>
      <c r="O173" s="5">
        <f t="shared" si="21"/>
        <v>-0.55468079695467054</v>
      </c>
      <c r="P173" s="5">
        <f t="shared" si="22"/>
        <v>0.30767078651026847</v>
      </c>
      <c r="Q173" s="5">
        <f t="shared" si="23"/>
        <v>7.8961813973846384E-2</v>
      </c>
    </row>
    <row r="174" spans="7:17" x14ac:dyDescent="0.3">
      <c r="G174">
        <v>77</v>
      </c>
      <c r="H174">
        <v>77</v>
      </c>
      <c r="I174" s="3">
        <v>0.79178082191780796</v>
      </c>
      <c r="J174">
        <f t="shared" si="16"/>
        <v>0</v>
      </c>
      <c r="K174" s="5">
        <f t="shared" si="17"/>
        <v>11.914790904608282</v>
      </c>
      <c r="L174" s="5">
        <f t="shared" si="18"/>
        <v>11.914790904608282</v>
      </c>
      <c r="M174" s="5">
        <f t="shared" si="19"/>
        <v>12.155009558320749</v>
      </c>
      <c r="N174" s="5">
        <f t="shared" si="20"/>
        <v>0.80096747066726315</v>
      </c>
      <c r="O174" s="5">
        <f t="shared" si="21"/>
        <v>-0.24021865371246776</v>
      </c>
      <c r="P174" s="5">
        <f t="shared" si="22"/>
        <v>5.7705001591430501E-2</v>
      </c>
      <c r="Q174" s="5">
        <f t="shared" si="23"/>
        <v>7.2044126265649849E-2</v>
      </c>
    </row>
    <row r="175" spans="7:17" x14ac:dyDescent="0.3">
      <c r="G175">
        <v>63</v>
      </c>
      <c r="H175">
        <v>66</v>
      </c>
      <c r="I175" s="3">
        <v>2.8712328767123299</v>
      </c>
      <c r="J175">
        <f t="shared" si="16"/>
        <v>3</v>
      </c>
      <c r="K175" s="5">
        <f t="shared" si="17"/>
        <v>10.789177745479254</v>
      </c>
      <c r="L175" s="5">
        <f t="shared" si="18"/>
        <v>11.042009049285983</v>
      </c>
      <c r="M175" s="5">
        <f t="shared" si="19"/>
        <v>11.779687689476313</v>
      </c>
      <c r="N175" s="5">
        <f t="shared" si="20"/>
        <v>2.5938094484343992</v>
      </c>
      <c r="O175" s="5">
        <f t="shared" si="21"/>
        <v>-0.73767864019032992</v>
      </c>
      <c r="P175" s="5">
        <f t="shared" si="22"/>
        <v>0.54416977619305418</v>
      </c>
      <c r="Q175" s="5">
        <f t="shared" si="23"/>
        <v>0.20979558715136545</v>
      </c>
    </row>
    <row r="176" spans="7:17" x14ac:dyDescent="0.3">
      <c r="G176">
        <v>76</v>
      </c>
      <c r="H176">
        <v>86</v>
      </c>
      <c r="I176" s="3">
        <v>3.8273972602739699</v>
      </c>
      <c r="J176">
        <f t="shared" si="16"/>
        <v>10</v>
      </c>
      <c r="K176" s="5">
        <f t="shared" si="17"/>
        <v>11.838638852673112</v>
      </c>
      <c r="L176" s="5">
        <f t="shared" si="18"/>
        <v>12.575189099110025</v>
      </c>
      <c r="M176" s="5">
        <f t="shared" si="19"/>
        <v>12.921399979529703</v>
      </c>
      <c r="N176" s="5">
        <f t="shared" si="20"/>
        <v>3.2873205338775544</v>
      </c>
      <c r="O176" s="5">
        <f t="shared" si="21"/>
        <v>-0.34621088041967774</v>
      </c>
      <c r="P176" s="5">
        <f t="shared" si="22"/>
        <v>0.11986197372096839</v>
      </c>
      <c r="Q176" s="5">
        <f t="shared" si="23"/>
        <v>3.6461906432831287E-2</v>
      </c>
    </row>
    <row r="177" spans="7:17" x14ac:dyDescent="0.3">
      <c r="G177">
        <v>101</v>
      </c>
      <c r="H177">
        <v>117</v>
      </c>
      <c r="I177" s="3">
        <v>2.7808219178082201</v>
      </c>
      <c r="J177">
        <f t="shared" si="16"/>
        <v>16</v>
      </c>
      <c r="K177" s="5">
        <f t="shared" si="17"/>
        <v>13.590200770153862</v>
      </c>
      <c r="L177" s="5">
        <f t="shared" si="18"/>
        <v>14.578477866432843</v>
      </c>
      <c r="M177" s="5">
        <f t="shared" si="19"/>
        <v>14.145646148339633</v>
      </c>
      <c r="N177" s="5">
        <f t="shared" si="20"/>
        <v>2.5242836547040413</v>
      </c>
      <c r="O177" s="5">
        <f t="shared" si="21"/>
        <v>0.43283171809320997</v>
      </c>
      <c r="P177" s="5">
        <f t="shared" si="22"/>
        <v>0.18734329618751999</v>
      </c>
      <c r="Q177" s="5">
        <f t="shared" si="23"/>
        <v>7.4216420107305642E-2</v>
      </c>
    </row>
    <row r="178" spans="7:17" x14ac:dyDescent="0.3">
      <c r="G178">
        <v>84</v>
      </c>
      <c r="H178">
        <v>108</v>
      </c>
      <c r="I178" s="3">
        <v>4.7671232876712297</v>
      </c>
      <c r="J178">
        <f t="shared" si="16"/>
        <v>24</v>
      </c>
      <c r="K178" s="5">
        <f t="shared" si="17"/>
        <v>12.432117924293326</v>
      </c>
      <c r="L178" s="5">
        <f t="shared" si="18"/>
        <v>14.033232310202843</v>
      </c>
      <c r="M178" s="5">
        <f t="shared" si="19"/>
        <v>13.607082985248574</v>
      </c>
      <c r="N178" s="5">
        <f t="shared" si="20"/>
        <v>3.8998371188795216</v>
      </c>
      <c r="O178" s="5">
        <f t="shared" si="21"/>
        <v>0.42614932495426849</v>
      </c>
      <c r="P178" s="5">
        <f t="shared" si="22"/>
        <v>0.18160324715897871</v>
      </c>
      <c r="Q178" s="5">
        <f t="shared" si="23"/>
        <v>4.656688000630034E-2</v>
      </c>
    </row>
    <row r="179" spans="7:17" x14ac:dyDescent="0.3">
      <c r="G179">
        <v>80</v>
      </c>
      <c r="H179">
        <v>98</v>
      </c>
      <c r="I179" s="3">
        <v>1.75342465753425</v>
      </c>
      <c r="J179">
        <f t="shared" si="16"/>
        <v>18</v>
      </c>
      <c r="K179" s="5">
        <f t="shared" si="17"/>
        <v>12.139784770511714</v>
      </c>
      <c r="L179" s="5">
        <f t="shared" si="18"/>
        <v>13.394749611244769</v>
      </c>
      <c r="M179" s="5">
        <f t="shared" si="19"/>
        <v>12.636537028791221</v>
      </c>
      <c r="N179" s="5">
        <f t="shared" si="20"/>
        <v>1.6823856343897485</v>
      </c>
      <c r="O179" s="5">
        <f t="shared" si="21"/>
        <v>0.75821258245354883</v>
      </c>
      <c r="P179" s="5">
        <f t="shared" si="22"/>
        <v>0.5748863201908796</v>
      </c>
      <c r="Q179" s="5">
        <f t="shared" si="23"/>
        <v>0.34170900442775598</v>
      </c>
    </row>
    <row r="180" spans="7:17" x14ac:dyDescent="0.3">
      <c r="G180">
        <v>93</v>
      </c>
      <c r="H180">
        <v>123</v>
      </c>
      <c r="I180" s="3">
        <v>3.7698630136986302</v>
      </c>
      <c r="J180">
        <f t="shared" si="16"/>
        <v>30</v>
      </c>
      <c r="K180" s="5">
        <f t="shared" si="17"/>
        <v>13.060940751105505</v>
      </c>
      <c r="L180" s="5">
        <f t="shared" si="18"/>
        <v>14.928256693568544</v>
      </c>
      <c r="M180" s="5">
        <f t="shared" si="19"/>
        <v>13.895164755149052</v>
      </c>
      <c r="N180" s="5">
        <f t="shared" si="20"/>
        <v>3.2476702550701972</v>
      </c>
      <c r="O180" s="5">
        <f t="shared" si="21"/>
        <v>1.0330919384194921</v>
      </c>
      <c r="P180" s="5">
        <f t="shared" si="22"/>
        <v>1.0672789532273437</v>
      </c>
      <c r="Q180" s="5">
        <f t="shared" si="23"/>
        <v>0.32862910006369311</v>
      </c>
    </row>
    <row r="181" spans="7:17" x14ac:dyDescent="0.3">
      <c r="G181">
        <v>67</v>
      </c>
      <c r="H181">
        <v>71</v>
      </c>
      <c r="I181" s="3">
        <v>1.93150684931507</v>
      </c>
      <c r="J181">
        <f t="shared" si="16"/>
        <v>4</v>
      </c>
      <c r="K181" s="5">
        <f t="shared" si="17"/>
        <v>11.12476569231583</v>
      </c>
      <c r="L181" s="5">
        <f t="shared" si="18"/>
        <v>11.448658363174868</v>
      </c>
      <c r="M181" s="5">
        <f t="shared" si="19"/>
        <v>11.773953077445235</v>
      </c>
      <c r="N181" s="5">
        <f t="shared" si="20"/>
        <v>1.8353855221088151</v>
      </c>
      <c r="O181" s="5">
        <f t="shared" si="21"/>
        <v>-0.32529471427036682</v>
      </c>
      <c r="P181" s="5">
        <f t="shared" si="22"/>
        <v>0.10581665113223959</v>
      </c>
      <c r="Q181" s="5">
        <f t="shared" si="23"/>
        <v>5.765363726453434E-2</v>
      </c>
    </row>
    <row r="182" spans="7:17" x14ac:dyDescent="0.3">
      <c r="G182">
        <v>83</v>
      </c>
      <c r="H182">
        <v>91</v>
      </c>
      <c r="I182" s="3">
        <v>2.8575342465753399</v>
      </c>
      <c r="J182">
        <f t="shared" si="16"/>
        <v>8</v>
      </c>
      <c r="K182" s="5">
        <f t="shared" si="17"/>
        <v>12.359823326694411</v>
      </c>
      <c r="L182" s="5">
        <f t="shared" si="18"/>
        <v>12.924436526169863</v>
      </c>
      <c r="M182" s="5">
        <f t="shared" si="19"/>
        <v>13.112381298460791</v>
      </c>
      <c r="N182" s="5">
        <f t="shared" si="20"/>
        <v>2.5833207198895289</v>
      </c>
      <c r="O182" s="5">
        <f t="shared" si="21"/>
        <v>-0.18794477229092799</v>
      </c>
      <c r="P182" s="5">
        <f t="shared" si="22"/>
        <v>3.5323237431488769E-2</v>
      </c>
      <c r="Q182" s="5">
        <f t="shared" si="23"/>
        <v>1.3673578026734251E-2</v>
      </c>
    </row>
    <row r="183" spans="7:17" x14ac:dyDescent="0.3">
      <c r="G183">
        <v>81</v>
      </c>
      <c r="H183">
        <v>82</v>
      </c>
      <c r="I183" s="3">
        <v>0.76986301369862997</v>
      </c>
      <c r="J183">
        <f t="shared" si="16"/>
        <v>1</v>
      </c>
      <c r="K183" s="5">
        <f t="shared" si="17"/>
        <v>12.213667036342351</v>
      </c>
      <c r="L183" s="5">
        <f t="shared" si="18"/>
        <v>12.287009738658988</v>
      </c>
      <c r="M183" s="5">
        <f t="shared" si="19"/>
        <v>12.4346907203507</v>
      </c>
      <c r="N183" s="5">
        <f t="shared" si="20"/>
        <v>0.77974369634996055</v>
      </c>
      <c r="O183" s="5">
        <f t="shared" si="21"/>
        <v>-0.14768098169171218</v>
      </c>
      <c r="P183" s="5">
        <f t="shared" si="22"/>
        <v>2.1809672353427827E-2</v>
      </c>
      <c r="Q183" s="5">
        <f t="shared" si="23"/>
        <v>2.797030928947622E-2</v>
      </c>
    </row>
    <row r="184" spans="7:17" x14ac:dyDescent="0.3">
      <c r="G184">
        <v>60</v>
      </c>
      <c r="H184">
        <v>72</v>
      </c>
      <c r="I184" s="3">
        <v>2.0109589041095899</v>
      </c>
      <c r="J184">
        <f t="shared" si="16"/>
        <v>12</v>
      </c>
      <c r="K184" s="5">
        <f t="shared" si="17"/>
        <v>10.529092987893623</v>
      </c>
      <c r="L184" s="5">
        <f t="shared" si="18"/>
        <v>11.527928607798319</v>
      </c>
      <c r="M184" s="5">
        <f t="shared" si="19"/>
        <v>11.267317188260488</v>
      </c>
      <c r="N184" s="5">
        <f t="shared" si="20"/>
        <v>1.9026626466136183</v>
      </c>
      <c r="O184" s="5">
        <f t="shared" si="21"/>
        <v>0.26061141953783107</v>
      </c>
      <c r="P184" s="5">
        <f t="shared" si="22"/>
        <v>6.7918311993523398E-2</v>
      </c>
      <c r="Q184" s="5">
        <f t="shared" si="23"/>
        <v>3.5696455235722013E-2</v>
      </c>
    </row>
    <row r="185" spans="7:17" x14ac:dyDescent="0.3">
      <c r="G185">
        <v>107</v>
      </c>
      <c r="H185">
        <v>137</v>
      </c>
      <c r="I185" s="3">
        <v>2.63561643835616</v>
      </c>
      <c r="J185">
        <f t="shared" si="16"/>
        <v>30</v>
      </c>
      <c r="K185" s="5">
        <f t="shared" si="17"/>
        <v>13.971007523047176</v>
      </c>
      <c r="L185" s="5">
        <f t="shared" si="18"/>
        <v>15.706809679420223</v>
      </c>
      <c r="M185" s="5">
        <f t="shared" si="19"/>
        <v>14.44699571655026</v>
      </c>
      <c r="N185" s="5">
        <f t="shared" si="20"/>
        <v>2.4111278168856436</v>
      </c>
      <c r="O185" s="5">
        <f t="shared" si="21"/>
        <v>1.2598139628699627</v>
      </c>
      <c r="P185" s="5">
        <f t="shared" si="22"/>
        <v>1.5871312210421198</v>
      </c>
      <c r="Q185" s="5">
        <f t="shared" si="23"/>
        <v>0.65825262764051762</v>
      </c>
    </row>
    <row r="186" spans="7:17" x14ac:dyDescent="0.3">
      <c r="G186">
        <v>70</v>
      </c>
      <c r="H186">
        <v>96</v>
      </c>
      <c r="I186" s="3">
        <v>5.7945205479452104</v>
      </c>
      <c r="J186">
        <f t="shared" si="16"/>
        <v>26</v>
      </c>
      <c r="K186" s="5">
        <f t="shared" si="17"/>
        <v>11.368722460273439</v>
      </c>
      <c r="L186" s="5">
        <f t="shared" si="18"/>
        <v>13.262467889609978</v>
      </c>
      <c r="M186" s="5">
        <f t="shared" si="19"/>
        <v>13.054384710381896</v>
      </c>
      <c r="N186" s="5">
        <f t="shared" si="20"/>
        <v>4.4992889624044459</v>
      </c>
      <c r="O186" s="5">
        <f t="shared" si="21"/>
        <v>0.20808317922808151</v>
      </c>
      <c r="P186" s="5">
        <f t="shared" si="22"/>
        <v>4.3298609477665888E-2</v>
      </c>
      <c r="Q186" s="5">
        <f t="shared" si="23"/>
        <v>9.6234338001991455E-3</v>
      </c>
    </row>
    <row r="187" spans="7:17" x14ac:dyDescent="0.3">
      <c r="G187">
        <v>80</v>
      </c>
      <c r="H187">
        <v>83</v>
      </c>
      <c r="I187" s="3">
        <v>1</v>
      </c>
      <c r="J187">
        <f t="shared" si="16"/>
        <v>3</v>
      </c>
      <c r="K187" s="5">
        <f t="shared" si="17"/>
        <v>12.139784770511714</v>
      </c>
      <c r="L187" s="5">
        <f t="shared" si="18"/>
        <v>12.359823326694411</v>
      </c>
      <c r="M187" s="5">
        <f t="shared" si="19"/>
        <v>12.429087565046826</v>
      </c>
      <c r="N187" s="5">
        <f t="shared" si="20"/>
        <v>1</v>
      </c>
      <c r="O187" s="5">
        <f t="shared" si="21"/>
        <v>-6.9264238352415575E-2</v>
      </c>
      <c r="P187" s="5">
        <f t="shared" si="22"/>
        <v>4.7975347145402369E-3</v>
      </c>
      <c r="Q187" s="5">
        <f t="shared" si="23"/>
        <v>4.7975347145402369E-3</v>
      </c>
    </row>
    <row r="188" spans="7:17" x14ac:dyDescent="0.3">
      <c r="G188">
        <v>78</v>
      </c>
      <c r="H188">
        <v>93</v>
      </c>
      <c r="I188" s="3">
        <v>6.6575342465753398</v>
      </c>
      <c r="J188">
        <f t="shared" si="16"/>
        <v>15</v>
      </c>
      <c r="K188" s="5">
        <f t="shared" si="17"/>
        <v>11.990358035545773</v>
      </c>
      <c r="L188" s="5">
        <f t="shared" si="18"/>
        <v>13.060940751105505</v>
      </c>
      <c r="M188" s="5">
        <f t="shared" si="19"/>
        <v>13.688779300841919</v>
      </c>
      <c r="N188" s="5">
        <f t="shared" si="20"/>
        <v>4.951872952171505</v>
      </c>
      <c r="O188" s="5">
        <f t="shared" si="21"/>
        <v>-0.6278385497364134</v>
      </c>
      <c r="P188" s="5">
        <f t="shared" si="22"/>
        <v>0.39418124453512282</v>
      </c>
      <c r="Q188" s="5">
        <f t="shared" si="23"/>
        <v>7.960245514018402E-2</v>
      </c>
    </row>
    <row r="189" spans="7:17" x14ac:dyDescent="0.3">
      <c r="G189">
        <v>75</v>
      </c>
      <c r="H189">
        <v>109</v>
      </c>
      <c r="I189" s="3">
        <v>5.0383561643835604</v>
      </c>
      <c r="J189">
        <f t="shared" si="16"/>
        <v>34</v>
      </c>
      <c r="K189" s="5">
        <f t="shared" si="17"/>
        <v>11.761889565393137</v>
      </c>
      <c r="L189" s="5">
        <f t="shared" si="18"/>
        <v>14.095115968629749</v>
      </c>
      <c r="M189" s="5">
        <f t="shared" si="19"/>
        <v>13.160343327299515</v>
      </c>
      <c r="N189" s="5">
        <f t="shared" si="20"/>
        <v>4.0648955663141564</v>
      </c>
      <c r="O189" s="5">
        <f t="shared" si="21"/>
        <v>0.93477264133023397</v>
      </c>
      <c r="P189" s="5">
        <f t="shared" si="22"/>
        <v>0.87379989097950228</v>
      </c>
      <c r="Q189" s="5">
        <f t="shared" si="23"/>
        <v>0.21496244533825015</v>
      </c>
    </row>
    <row r="190" spans="7:17" x14ac:dyDescent="0.3">
      <c r="G190">
        <v>92</v>
      </c>
      <c r="H190">
        <v>101</v>
      </c>
      <c r="I190" s="3">
        <v>2.2136986301369901</v>
      </c>
      <c r="J190">
        <f t="shared" si="16"/>
        <v>9</v>
      </c>
      <c r="K190" s="5">
        <f t="shared" si="17"/>
        <v>12.992908866171176</v>
      </c>
      <c r="L190" s="5">
        <f t="shared" si="18"/>
        <v>13.590200770153862</v>
      </c>
      <c r="M190" s="5">
        <f t="shared" si="19"/>
        <v>13.51207741139555</v>
      </c>
      <c r="N190" s="5">
        <f t="shared" si="20"/>
        <v>2.071630160557461</v>
      </c>
      <c r="O190" s="5">
        <f t="shared" si="21"/>
        <v>7.8123358758311667E-2</v>
      </c>
      <c r="P190" s="5">
        <f t="shared" si="22"/>
        <v>6.1032591836798723E-3</v>
      </c>
      <c r="Q190" s="5">
        <f t="shared" si="23"/>
        <v>2.9461142726545015E-3</v>
      </c>
    </row>
    <row r="191" spans="7:17" x14ac:dyDescent="0.3">
      <c r="G191">
        <v>55</v>
      </c>
      <c r="H191">
        <v>86</v>
      </c>
      <c r="I191" s="3">
        <v>2.7260273972602702</v>
      </c>
      <c r="J191">
        <f t="shared" si="16"/>
        <v>31</v>
      </c>
      <c r="K191" s="5">
        <f t="shared" si="17"/>
        <v>10.077868476511126</v>
      </c>
      <c r="L191" s="5">
        <f t="shared" si="18"/>
        <v>12.575189099110025</v>
      </c>
      <c r="M191" s="5">
        <f t="shared" si="19"/>
        <v>11.12332633483183</v>
      </c>
      <c r="N191" s="5">
        <f t="shared" si="20"/>
        <v>2.4818007349821416</v>
      </c>
      <c r="O191" s="5">
        <f t="shared" si="21"/>
        <v>1.4518627642781947</v>
      </c>
      <c r="P191" s="5">
        <f t="shared" si="22"/>
        <v>2.1079054862975206</v>
      </c>
      <c r="Q191" s="5">
        <f t="shared" si="23"/>
        <v>0.84934517771133167</v>
      </c>
    </row>
    <row r="192" spans="7:17" x14ac:dyDescent="0.3">
      <c r="G192">
        <v>61</v>
      </c>
      <c r="H192">
        <v>67</v>
      </c>
      <c r="I192" s="3">
        <v>1.2794520547945201</v>
      </c>
      <c r="J192">
        <f t="shared" si="16"/>
        <v>6</v>
      </c>
      <c r="K192" s="5">
        <f t="shared" si="17"/>
        <v>10.616628551345975</v>
      </c>
      <c r="L192" s="5">
        <f t="shared" si="18"/>
        <v>11.12476569231583</v>
      </c>
      <c r="M192" s="5">
        <f t="shared" si="19"/>
        <v>11.089855384501906</v>
      </c>
      <c r="N192" s="5">
        <f t="shared" si="20"/>
        <v>1.2598867361336787</v>
      </c>
      <c r="O192" s="5">
        <f t="shared" si="21"/>
        <v>3.491030781392368E-2</v>
      </c>
      <c r="P192" s="5">
        <f t="shared" si="22"/>
        <v>1.2187295916629007E-3</v>
      </c>
      <c r="Q192" s="5">
        <f t="shared" si="23"/>
        <v>9.6733266309550938E-4</v>
      </c>
    </row>
    <row r="193" spans="7:17" x14ac:dyDescent="0.3">
      <c r="G193">
        <v>54</v>
      </c>
      <c r="H193">
        <v>63</v>
      </c>
      <c r="I193" s="3">
        <v>2.0739726027397301</v>
      </c>
      <c r="J193">
        <f t="shared" si="16"/>
        <v>9</v>
      </c>
      <c r="K193" s="5">
        <f t="shared" si="17"/>
        <v>9.9847330352230887</v>
      </c>
      <c r="L193" s="5">
        <f t="shared" si="18"/>
        <v>10.789177745479254</v>
      </c>
      <c r="M193" s="5">
        <f t="shared" si="19"/>
        <v>10.80480650754326</v>
      </c>
      <c r="N193" s="5">
        <f t="shared" si="20"/>
        <v>1.9555936631397028</v>
      </c>
      <c r="O193" s="5">
        <f t="shared" si="21"/>
        <v>-1.5628762064006096E-2</v>
      </c>
      <c r="P193" s="5">
        <f t="shared" si="22"/>
        <v>2.4425820365331613E-4</v>
      </c>
      <c r="Q193" s="5">
        <f t="shared" si="23"/>
        <v>1.2490232928100202E-4</v>
      </c>
    </row>
    <row r="194" spans="7:17" x14ac:dyDescent="0.3">
      <c r="G194">
        <v>109</v>
      </c>
      <c r="H194">
        <v>113</v>
      </c>
      <c r="I194" s="3">
        <v>0.67671232876712295</v>
      </c>
      <c r="J194">
        <f t="shared" si="16"/>
        <v>4</v>
      </c>
      <c r="K194" s="5">
        <f t="shared" si="17"/>
        <v>14.095115968629749</v>
      </c>
      <c r="L194" s="5">
        <f t="shared" si="18"/>
        <v>14.339337067805033</v>
      </c>
      <c r="M194" s="5">
        <f t="shared" si="19"/>
        <v>14.219509670262893</v>
      </c>
      <c r="N194" s="5">
        <f t="shared" si="20"/>
        <v>0.68895548896822489</v>
      </c>
      <c r="O194" s="5">
        <f t="shared" si="21"/>
        <v>0.11982739754214045</v>
      </c>
      <c r="P194" s="5">
        <f t="shared" si="22"/>
        <v>1.4358605201722167E-2</v>
      </c>
      <c r="Q194" s="5">
        <f t="shared" si="23"/>
        <v>2.0841121714881054E-2</v>
      </c>
    </row>
    <row r="195" spans="7:17" x14ac:dyDescent="0.3">
      <c r="G195">
        <v>76</v>
      </c>
      <c r="H195">
        <v>82</v>
      </c>
      <c r="I195" s="3">
        <v>3.8657534246575298</v>
      </c>
      <c r="J195">
        <f t="shared" ref="J195:J258" si="24">H195-G195</f>
        <v>6</v>
      </c>
      <c r="K195" s="5">
        <f t="shared" ref="K195:K258" si="25">(G195^$B$1-1)/$B$1</f>
        <v>11.838638852673112</v>
      </c>
      <c r="L195" s="5">
        <f t="shared" ref="L195:L258" si="26">(H195^$B$1-1)/$B$1</f>
        <v>12.287009738658988</v>
      </c>
      <c r="M195" s="5">
        <f t="shared" ref="M195:M258" si="27">$B$2*(1-$B$3^I195)/(1-$B$3)+$B$3^I195*K195</f>
        <v>12.931112249498463</v>
      </c>
      <c r="N195" s="5">
        <f t="shared" ref="N195:N258" si="28">(1-$B$3^(2*I195))/(1-$B$3^2)</f>
        <v>3.3136115814074074</v>
      </c>
      <c r="O195" s="5">
        <f t="shared" ref="O195:O258" si="29">L195-M195</f>
        <v>-0.64410251083947578</v>
      </c>
      <c r="P195" s="5">
        <f t="shared" ref="P195:P258" si="30">O195^2</f>
        <v>0.41486804446971703</v>
      </c>
      <c r="Q195" s="5">
        <f t="shared" ref="Q195:Q258" si="31">P195/N195</f>
        <v>0.12520116926121677</v>
      </c>
    </row>
    <row r="196" spans="7:17" x14ac:dyDescent="0.3">
      <c r="G196">
        <v>92</v>
      </c>
      <c r="H196">
        <v>94</v>
      </c>
      <c r="I196" s="3">
        <v>0.40547945205479502</v>
      </c>
      <c r="J196">
        <f t="shared" si="24"/>
        <v>2</v>
      </c>
      <c r="K196" s="5">
        <f t="shared" si="25"/>
        <v>12.992908866171176</v>
      </c>
      <c r="L196" s="5">
        <f t="shared" si="26"/>
        <v>13.128539705085414</v>
      </c>
      <c r="M196" s="5">
        <f t="shared" si="27"/>
        <v>13.09291172416774</v>
      </c>
      <c r="N196" s="5">
        <f t="shared" si="28"/>
        <v>0.41910824198375285</v>
      </c>
      <c r="O196" s="5">
        <f t="shared" si="29"/>
        <v>3.5627980917674051E-2</v>
      </c>
      <c r="P196" s="5">
        <f t="shared" si="30"/>
        <v>1.2693530242701464E-3</v>
      </c>
      <c r="Q196" s="5">
        <f t="shared" si="31"/>
        <v>3.0286997417706572E-3</v>
      </c>
    </row>
    <row r="197" spans="7:17" x14ac:dyDescent="0.3">
      <c r="G197">
        <v>67</v>
      </c>
      <c r="H197">
        <v>80</v>
      </c>
      <c r="I197" s="3">
        <v>4.8438356164383602</v>
      </c>
      <c r="J197">
        <f t="shared" si="24"/>
        <v>13</v>
      </c>
      <c r="K197" s="5">
        <f t="shared" si="25"/>
        <v>11.12476569231583</v>
      </c>
      <c r="L197" s="5">
        <f t="shared" si="26"/>
        <v>12.139784770511714</v>
      </c>
      <c r="M197" s="5">
        <f t="shared" si="27"/>
        <v>12.628462488374732</v>
      </c>
      <c r="N197" s="5">
        <f t="shared" si="28"/>
        <v>3.9470331448476212</v>
      </c>
      <c r="O197" s="5">
        <f t="shared" si="29"/>
        <v>-0.48867771786301795</v>
      </c>
      <c r="P197" s="5">
        <f t="shared" si="30"/>
        <v>0.23880591193580736</v>
      </c>
      <c r="Q197" s="5">
        <f t="shared" si="31"/>
        <v>6.0502636580982316E-2</v>
      </c>
    </row>
    <row r="198" spans="7:17" x14ac:dyDescent="0.3">
      <c r="G198">
        <v>57</v>
      </c>
      <c r="H198">
        <v>79</v>
      </c>
      <c r="I198" s="3">
        <v>4.8821917808219197</v>
      </c>
      <c r="J198">
        <f t="shared" si="24"/>
        <v>22</v>
      </c>
      <c r="K198" s="5">
        <f t="shared" si="25"/>
        <v>10.261167636198937</v>
      </c>
      <c r="L198" s="5">
        <f t="shared" si="26"/>
        <v>12.065352151873793</v>
      </c>
      <c r="M198" s="5">
        <f t="shared" si="27"/>
        <v>11.982915038678208</v>
      </c>
      <c r="N198" s="5">
        <f t="shared" si="28"/>
        <v>3.9704785862330914</v>
      </c>
      <c r="O198" s="5">
        <f t="shared" si="29"/>
        <v>8.2437113195584999E-2</v>
      </c>
      <c r="P198" s="5">
        <f t="shared" si="30"/>
        <v>6.7958776320216942E-3</v>
      </c>
      <c r="Q198" s="5">
        <f t="shared" si="31"/>
        <v>1.7116016330084634E-3</v>
      </c>
    </row>
    <row r="199" spans="7:17" x14ac:dyDescent="0.3">
      <c r="G199">
        <v>88</v>
      </c>
      <c r="H199">
        <v>96</v>
      </c>
      <c r="I199" s="3">
        <v>2.3506849315068501</v>
      </c>
      <c r="J199">
        <f t="shared" si="24"/>
        <v>8</v>
      </c>
      <c r="K199" s="5">
        <f t="shared" si="25"/>
        <v>12.716298254977279</v>
      </c>
      <c r="L199" s="5">
        <f t="shared" si="26"/>
        <v>13.262467889609978</v>
      </c>
      <c r="M199" s="5">
        <f t="shared" si="27"/>
        <v>13.299832400782106</v>
      </c>
      <c r="N199" s="5">
        <f t="shared" si="28"/>
        <v>2.183631298708598</v>
      </c>
      <c r="O199" s="5">
        <f t="shared" si="29"/>
        <v>-3.73645111721288E-2</v>
      </c>
      <c r="P199" s="5">
        <f t="shared" si="30"/>
        <v>1.3961066951321379E-3</v>
      </c>
      <c r="Q199" s="5">
        <f t="shared" si="31"/>
        <v>6.393509270350709E-4</v>
      </c>
    </row>
    <row r="200" spans="7:17" x14ac:dyDescent="0.3">
      <c r="G200">
        <v>75</v>
      </c>
      <c r="H200">
        <v>81</v>
      </c>
      <c r="I200" s="3">
        <v>3.8821917808219202</v>
      </c>
      <c r="J200">
        <f t="shared" si="24"/>
        <v>6</v>
      </c>
      <c r="K200" s="5">
        <f t="shared" si="25"/>
        <v>11.761889565393137</v>
      </c>
      <c r="L200" s="5">
        <f t="shared" si="26"/>
        <v>12.213667036342351</v>
      </c>
      <c r="M200" s="5">
        <f t="shared" si="27"/>
        <v>12.873599130570527</v>
      </c>
      <c r="N200" s="5">
        <f t="shared" si="28"/>
        <v>3.3248444291633299</v>
      </c>
      <c r="O200" s="5">
        <f t="shared" si="29"/>
        <v>-0.65993209422817678</v>
      </c>
      <c r="P200" s="5">
        <f t="shared" si="30"/>
        <v>0.43551036899238721</v>
      </c>
      <c r="Q200" s="5">
        <f t="shared" si="31"/>
        <v>0.13098669073728056</v>
      </c>
    </row>
    <row r="201" spans="7:17" x14ac:dyDescent="0.3">
      <c r="G201">
        <v>83</v>
      </c>
      <c r="H201">
        <v>97</v>
      </c>
      <c r="I201" s="3">
        <v>4.77534246575342</v>
      </c>
      <c r="J201">
        <f t="shared" si="24"/>
        <v>14</v>
      </c>
      <c r="K201" s="5">
        <f t="shared" si="25"/>
        <v>12.359823326694411</v>
      </c>
      <c r="L201" s="5">
        <f t="shared" si="26"/>
        <v>13.328811164400904</v>
      </c>
      <c r="M201" s="5">
        <f t="shared" si="27"/>
        <v>13.553610000045381</v>
      </c>
      <c r="N201" s="5">
        <f t="shared" si="28"/>
        <v>3.9049133748476934</v>
      </c>
      <c r="O201" s="5">
        <f t="shared" si="29"/>
        <v>-0.22479883564447789</v>
      </c>
      <c r="P201" s="5">
        <f t="shared" si="30"/>
        <v>5.0534516507112985E-2</v>
      </c>
      <c r="Q201" s="5">
        <f t="shared" si="31"/>
        <v>1.2941264416418463E-2</v>
      </c>
    </row>
    <row r="202" spans="7:17" x14ac:dyDescent="0.3">
      <c r="G202">
        <v>60</v>
      </c>
      <c r="H202">
        <v>74</v>
      </c>
      <c r="I202" s="3">
        <v>4.8410958904109602</v>
      </c>
      <c r="J202">
        <f t="shared" si="24"/>
        <v>14</v>
      </c>
      <c r="K202" s="5">
        <f t="shared" si="25"/>
        <v>10.529092987893623</v>
      </c>
      <c r="L202" s="5">
        <f t="shared" si="26"/>
        <v>11.684530300835043</v>
      </c>
      <c r="M202" s="5">
        <f t="shared" si="27"/>
        <v>12.174267702576294</v>
      </c>
      <c r="N202" s="5">
        <f t="shared" si="28"/>
        <v>3.9453545891430934</v>
      </c>
      <c r="O202" s="5">
        <f t="shared" si="29"/>
        <v>-0.48973740174125169</v>
      </c>
      <c r="P202" s="5">
        <f t="shared" si="30"/>
        <v>0.23984272266427215</v>
      </c>
      <c r="Q202" s="5">
        <f t="shared" si="31"/>
        <v>6.0791170285245388E-2</v>
      </c>
    </row>
    <row r="203" spans="7:17" x14ac:dyDescent="0.3">
      <c r="G203">
        <v>52</v>
      </c>
      <c r="H203">
        <v>60</v>
      </c>
      <c r="I203" s="3">
        <v>1.0356164383561599</v>
      </c>
      <c r="J203">
        <f t="shared" si="24"/>
        <v>8</v>
      </c>
      <c r="K203" s="5">
        <f t="shared" si="25"/>
        <v>9.7953419392860184</v>
      </c>
      <c r="L203" s="5">
        <f t="shared" si="26"/>
        <v>10.529092987893623</v>
      </c>
      <c r="M203" s="5">
        <f t="shared" si="27"/>
        <v>10.22754992287347</v>
      </c>
      <c r="N203" s="5">
        <f t="shared" si="28"/>
        <v>1.0335797063350944</v>
      </c>
      <c r="O203" s="5">
        <f t="shared" si="29"/>
        <v>0.30154306502015338</v>
      </c>
      <c r="P203" s="5">
        <f t="shared" si="30"/>
        <v>9.0928220061748444E-2</v>
      </c>
      <c r="Q203" s="5">
        <f t="shared" si="31"/>
        <v>8.7974076410773511E-2</v>
      </c>
    </row>
    <row r="204" spans="7:17" x14ac:dyDescent="0.3">
      <c r="G204">
        <v>80</v>
      </c>
      <c r="H204">
        <v>102</v>
      </c>
      <c r="I204" s="3">
        <v>3.7835616438356201</v>
      </c>
      <c r="J204">
        <f t="shared" si="24"/>
        <v>22</v>
      </c>
      <c r="K204" s="5">
        <f t="shared" si="25"/>
        <v>12.139784770511714</v>
      </c>
      <c r="L204" s="5">
        <f t="shared" si="26"/>
        <v>13.654583858286202</v>
      </c>
      <c r="M204" s="5">
        <f t="shared" si="27"/>
        <v>13.15359794962915</v>
      </c>
      <c r="N204" s="5">
        <f t="shared" si="28"/>
        <v>3.257134130221996</v>
      </c>
      <c r="O204" s="5">
        <f t="shared" si="29"/>
        <v>0.50098590865705184</v>
      </c>
      <c r="P204" s="5">
        <f t="shared" si="30"/>
        <v>0.2509868806729319</v>
      </c>
      <c r="Q204" s="5">
        <f t="shared" si="31"/>
        <v>7.7057582106950392E-2</v>
      </c>
    </row>
    <row r="205" spans="7:17" x14ac:dyDescent="0.3">
      <c r="G205">
        <v>66</v>
      </c>
      <c r="H205">
        <v>72</v>
      </c>
      <c r="I205" s="3">
        <v>3.67945205479452</v>
      </c>
      <c r="J205">
        <f t="shared" si="24"/>
        <v>6</v>
      </c>
      <c r="K205" s="5">
        <f t="shared" si="25"/>
        <v>11.042009049285983</v>
      </c>
      <c r="L205" s="5">
        <f t="shared" si="26"/>
        <v>11.527928607798319</v>
      </c>
      <c r="M205" s="5">
        <f t="shared" si="27"/>
        <v>12.236283504222607</v>
      </c>
      <c r="N205" s="5">
        <f t="shared" si="28"/>
        <v>3.1848409016455825</v>
      </c>
      <c r="O205" s="5">
        <f t="shared" si="29"/>
        <v>-0.70835489642428762</v>
      </c>
      <c r="P205" s="5">
        <f t="shared" si="30"/>
        <v>0.50176665928826325</v>
      </c>
      <c r="Q205" s="5">
        <f t="shared" si="31"/>
        <v>0.15754842228665311</v>
      </c>
    </row>
    <row r="206" spans="7:17" x14ac:dyDescent="0.3">
      <c r="G206">
        <v>81</v>
      </c>
      <c r="H206">
        <v>82</v>
      </c>
      <c r="I206" s="3">
        <v>1.7780821917808201</v>
      </c>
      <c r="J206">
        <f t="shared" si="24"/>
        <v>1</v>
      </c>
      <c r="K206" s="5">
        <f t="shared" si="25"/>
        <v>12.213667036342351</v>
      </c>
      <c r="L206" s="5">
        <f t="shared" si="26"/>
        <v>12.287009738658988</v>
      </c>
      <c r="M206" s="5">
        <f t="shared" si="27"/>
        <v>12.710016988385121</v>
      </c>
      <c r="N206" s="5">
        <f t="shared" si="28"/>
        <v>1.703753827177183</v>
      </c>
      <c r="O206" s="5">
        <f t="shared" si="29"/>
        <v>-0.42300724972613324</v>
      </c>
      <c r="P206" s="5">
        <f t="shared" si="30"/>
        <v>0.17893513332086725</v>
      </c>
      <c r="Q206" s="5">
        <f t="shared" si="31"/>
        <v>0.10502405363181541</v>
      </c>
    </row>
    <row r="207" spans="7:17" x14ac:dyDescent="0.3">
      <c r="G207">
        <v>68</v>
      </c>
      <c r="H207">
        <v>83</v>
      </c>
      <c r="I207" s="3">
        <v>6.0684931506849296</v>
      </c>
      <c r="J207">
        <f t="shared" si="24"/>
        <v>15</v>
      </c>
      <c r="K207" s="5">
        <f t="shared" si="25"/>
        <v>11.206792222665799</v>
      </c>
      <c r="L207" s="5">
        <f t="shared" si="26"/>
        <v>12.359823326694411</v>
      </c>
      <c r="M207" s="5">
        <f t="shared" si="27"/>
        <v>13.00623086422107</v>
      </c>
      <c r="N207" s="5">
        <f t="shared" si="28"/>
        <v>4.6477628216013587</v>
      </c>
      <c r="O207" s="5">
        <f t="shared" si="29"/>
        <v>-0.64640753752665958</v>
      </c>
      <c r="P207" s="5">
        <f t="shared" si="30"/>
        <v>0.41784270457127981</v>
      </c>
      <c r="Q207" s="5">
        <f t="shared" si="31"/>
        <v>8.9901899173786715E-2</v>
      </c>
    </row>
    <row r="208" spans="7:17" x14ac:dyDescent="0.3">
      <c r="G208">
        <v>87</v>
      </c>
      <c r="H208">
        <v>89</v>
      </c>
      <c r="I208" s="3">
        <v>1.8082191780821899</v>
      </c>
      <c r="J208">
        <f t="shared" si="24"/>
        <v>2</v>
      </c>
      <c r="K208" s="5">
        <f t="shared" si="25"/>
        <v>12.645984418244911</v>
      </c>
      <c r="L208" s="5">
        <f t="shared" si="26"/>
        <v>12.786139300065054</v>
      </c>
      <c r="M208" s="5">
        <f t="shared" si="27"/>
        <v>13.108445650004747</v>
      </c>
      <c r="N208" s="5">
        <f t="shared" si="28"/>
        <v>1.7297899961716381</v>
      </c>
      <c r="O208" s="5">
        <f t="shared" si="29"/>
        <v>-0.32230634993969254</v>
      </c>
      <c r="P208" s="5">
        <f t="shared" si="30"/>
        <v>0.10388138321144755</v>
      </c>
      <c r="Q208" s="5">
        <f t="shared" si="31"/>
        <v>6.0054332283894153E-2</v>
      </c>
    </row>
    <row r="209" spans="7:17" x14ac:dyDescent="0.3">
      <c r="G209">
        <v>81</v>
      </c>
      <c r="H209">
        <v>82</v>
      </c>
      <c r="I209" s="3">
        <v>0.76712328767123295</v>
      </c>
      <c r="J209">
        <f t="shared" si="24"/>
        <v>1</v>
      </c>
      <c r="K209" s="5">
        <f t="shared" si="25"/>
        <v>12.213667036342351</v>
      </c>
      <c r="L209" s="5">
        <f t="shared" si="26"/>
        <v>12.287009738658988</v>
      </c>
      <c r="M209" s="5">
        <f t="shared" si="27"/>
        <v>12.433921037614992</v>
      </c>
      <c r="N209" s="5">
        <f t="shared" si="28"/>
        <v>0.77708703649237021</v>
      </c>
      <c r="O209" s="5">
        <f t="shared" si="29"/>
        <v>-0.14691129895600419</v>
      </c>
      <c r="P209" s="5">
        <f t="shared" si="30"/>
        <v>2.1582929760940436E-2</v>
      </c>
      <c r="Q209" s="5">
        <f t="shared" si="31"/>
        <v>2.7774147228554813E-2</v>
      </c>
    </row>
    <row r="210" spans="7:17" x14ac:dyDescent="0.3">
      <c r="G210">
        <v>66</v>
      </c>
      <c r="H210">
        <v>79</v>
      </c>
      <c r="I210" s="3">
        <v>5.7972602739725998</v>
      </c>
      <c r="J210">
        <f t="shared" si="24"/>
        <v>13</v>
      </c>
      <c r="K210" s="5">
        <f t="shared" si="25"/>
        <v>11.042009049285983</v>
      </c>
      <c r="L210" s="5">
        <f t="shared" si="26"/>
        <v>12.065352151873793</v>
      </c>
      <c r="M210" s="5">
        <f t="shared" si="27"/>
        <v>12.819394315477908</v>
      </c>
      <c r="N210" s="5">
        <f t="shared" si="28"/>
        <v>4.500796508084715</v>
      </c>
      <c r="O210" s="5">
        <f t="shared" si="29"/>
        <v>-0.75404216360411525</v>
      </c>
      <c r="P210" s="5">
        <f t="shared" si="30"/>
        <v>0.56857958449277535</v>
      </c>
      <c r="Q210" s="5">
        <f t="shared" si="31"/>
        <v>0.12632865837667714</v>
      </c>
    </row>
    <row r="211" spans="7:17" x14ac:dyDescent="0.3">
      <c r="G211">
        <v>56</v>
      </c>
      <c r="H211">
        <v>61</v>
      </c>
      <c r="I211" s="3">
        <v>1.9424657534246601</v>
      </c>
      <c r="J211">
        <f t="shared" si="24"/>
        <v>5</v>
      </c>
      <c r="K211" s="5">
        <f t="shared" si="25"/>
        <v>10.170003906212969</v>
      </c>
      <c r="L211" s="5">
        <f t="shared" si="26"/>
        <v>10.616628551345975</v>
      </c>
      <c r="M211" s="5">
        <f t="shared" si="27"/>
        <v>10.921666410972424</v>
      </c>
      <c r="N211" s="5">
        <f t="shared" si="28"/>
        <v>1.8447009795588347</v>
      </c>
      <c r="O211" s="5">
        <f t="shared" si="29"/>
        <v>-0.30503785962644869</v>
      </c>
      <c r="P211" s="5">
        <f t="shared" si="30"/>
        <v>9.3048095805485023E-2</v>
      </c>
      <c r="Q211" s="5">
        <f t="shared" si="31"/>
        <v>5.0440747219496644E-2</v>
      </c>
    </row>
    <row r="212" spans="7:17" x14ac:dyDescent="0.3">
      <c r="G212">
        <v>59</v>
      </c>
      <c r="H212">
        <v>91</v>
      </c>
      <c r="I212" s="3">
        <v>6.0657534246575304</v>
      </c>
      <c r="J212">
        <f t="shared" si="24"/>
        <v>32</v>
      </c>
      <c r="K212" s="5">
        <f t="shared" si="25"/>
        <v>10.440686914627271</v>
      </c>
      <c r="L212" s="5">
        <f t="shared" si="26"/>
        <v>12.924436526169863</v>
      </c>
      <c r="M212" s="5">
        <f t="shared" si="27"/>
        <v>12.461241554343628</v>
      </c>
      <c r="N212" s="5">
        <f t="shared" si="28"/>
        <v>4.646300661214708</v>
      </c>
      <c r="O212" s="5">
        <f t="shared" si="29"/>
        <v>0.46319497182623515</v>
      </c>
      <c r="P212" s="5">
        <f t="shared" si="30"/>
        <v>0.21454958192510676</v>
      </c>
      <c r="Q212" s="5">
        <f t="shared" si="31"/>
        <v>4.617643100802174E-2</v>
      </c>
    </row>
    <row r="213" spans="7:17" x14ac:dyDescent="0.3">
      <c r="G213">
        <v>70</v>
      </c>
      <c r="H213">
        <v>86</v>
      </c>
      <c r="I213" s="3">
        <v>2.8767123287671201</v>
      </c>
      <c r="J213">
        <f t="shared" si="24"/>
        <v>16</v>
      </c>
      <c r="K213" s="5">
        <f t="shared" si="25"/>
        <v>11.368722460273439</v>
      </c>
      <c r="L213" s="5">
        <f t="shared" si="26"/>
        <v>12.575189099110025</v>
      </c>
      <c r="M213" s="5">
        <f t="shared" si="27"/>
        <v>12.27424711944456</v>
      </c>
      <c r="N213" s="5">
        <f t="shared" si="28"/>
        <v>2.5980004079552548</v>
      </c>
      <c r="O213" s="5">
        <f t="shared" si="29"/>
        <v>0.3009419796654651</v>
      </c>
      <c r="P213" s="5">
        <f t="shared" si="30"/>
        <v>9.0566075124969211E-2</v>
      </c>
      <c r="Q213" s="5">
        <f t="shared" si="31"/>
        <v>3.4859915667314639E-2</v>
      </c>
    </row>
    <row r="214" spans="7:17" x14ac:dyDescent="0.3">
      <c r="G214">
        <v>99</v>
      </c>
      <c r="H214">
        <v>104</v>
      </c>
      <c r="I214" s="3">
        <v>1.7205479452054799</v>
      </c>
      <c r="J214">
        <f t="shared" si="24"/>
        <v>5</v>
      </c>
      <c r="K214" s="5">
        <f t="shared" si="25"/>
        <v>13.460289793861117</v>
      </c>
      <c r="L214" s="5">
        <f t="shared" si="26"/>
        <v>13.782234808170488</v>
      </c>
      <c r="M214" s="5">
        <f t="shared" si="27"/>
        <v>13.826156217476822</v>
      </c>
      <c r="N214" s="5">
        <f t="shared" si="28"/>
        <v>1.653802184649708</v>
      </c>
      <c r="O214" s="5">
        <f t="shared" si="29"/>
        <v>-4.3921409306333814E-2</v>
      </c>
      <c r="P214" s="5">
        <f t="shared" si="30"/>
        <v>1.9290901954545066E-3</v>
      </c>
      <c r="Q214" s="5">
        <f t="shared" si="31"/>
        <v>1.1664576412825983E-3</v>
      </c>
    </row>
    <row r="215" spans="7:17" x14ac:dyDescent="0.3">
      <c r="G215">
        <v>75</v>
      </c>
      <c r="H215">
        <v>96</v>
      </c>
      <c r="I215" s="3">
        <v>3.8684931506849298</v>
      </c>
      <c r="J215">
        <f t="shared" si="24"/>
        <v>21</v>
      </c>
      <c r="K215" s="5">
        <f t="shared" si="25"/>
        <v>11.761889565393137</v>
      </c>
      <c r="L215" s="5">
        <f t="shared" si="26"/>
        <v>13.262467889609978</v>
      </c>
      <c r="M215" s="5">
        <f t="shared" si="27"/>
        <v>12.870088459782995</v>
      </c>
      <c r="N215" s="5">
        <f t="shared" si="28"/>
        <v>3.3154851681341788</v>
      </c>
      <c r="O215" s="5">
        <f t="shared" si="29"/>
        <v>0.39237942982698293</v>
      </c>
      <c r="P215" s="5">
        <f t="shared" si="30"/>
        <v>0.15396161695134822</v>
      </c>
      <c r="Q215" s="5">
        <f t="shared" si="31"/>
        <v>4.643713035760362E-2</v>
      </c>
    </row>
    <row r="216" spans="7:17" x14ac:dyDescent="0.3">
      <c r="G216">
        <v>77</v>
      </c>
      <c r="H216">
        <v>83</v>
      </c>
      <c r="I216" s="3">
        <v>2.86027397260274</v>
      </c>
      <c r="J216">
        <f t="shared" si="24"/>
        <v>6</v>
      </c>
      <c r="K216" s="5">
        <f t="shared" si="25"/>
        <v>11.914790904608282</v>
      </c>
      <c r="L216" s="5">
        <f t="shared" si="26"/>
        <v>12.359823326694411</v>
      </c>
      <c r="M216" s="5">
        <f t="shared" si="27"/>
        <v>12.734260406536347</v>
      </c>
      <c r="N216" s="5">
        <f t="shared" si="28"/>
        <v>2.5854197612260275</v>
      </c>
      <c r="O216" s="5">
        <f t="shared" si="29"/>
        <v>-0.37443707984193608</v>
      </c>
      <c r="P216" s="5">
        <f t="shared" si="30"/>
        <v>0.14020312676055641</v>
      </c>
      <c r="Q216" s="5">
        <f t="shared" si="31"/>
        <v>5.4228380576031077E-2</v>
      </c>
    </row>
    <row r="217" spans="7:17" x14ac:dyDescent="0.3">
      <c r="G217">
        <v>87</v>
      </c>
      <c r="H217">
        <v>89</v>
      </c>
      <c r="I217" s="3">
        <v>0.47397260273972602</v>
      </c>
      <c r="J217">
        <f t="shared" si="24"/>
        <v>2</v>
      </c>
      <c r="K217" s="5">
        <f t="shared" si="25"/>
        <v>12.645984418244911</v>
      </c>
      <c r="L217" s="5">
        <f t="shared" si="26"/>
        <v>12.786139300065054</v>
      </c>
      <c r="M217" s="5">
        <f t="shared" si="27"/>
        <v>12.771798338320783</v>
      </c>
      <c r="N217" s="5">
        <f t="shared" si="28"/>
        <v>0.4880319309361188</v>
      </c>
      <c r="O217" s="5">
        <f t="shared" si="29"/>
        <v>1.4340961744270686E-2</v>
      </c>
      <c r="P217" s="5">
        <f t="shared" si="30"/>
        <v>2.0566318375063531E-4</v>
      </c>
      <c r="Q217" s="5">
        <f t="shared" si="31"/>
        <v>4.2141337628491304E-4</v>
      </c>
    </row>
    <row r="218" spans="7:17" x14ac:dyDescent="0.3">
      <c r="G218">
        <v>52</v>
      </c>
      <c r="H218">
        <v>61</v>
      </c>
      <c r="I218" s="3">
        <v>0.89863013698630101</v>
      </c>
      <c r="J218">
        <f t="shared" si="24"/>
        <v>9</v>
      </c>
      <c r="K218" s="5">
        <f t="shared" si="25"/>
        <v>9.7953419392860184</v>
      </c>
      <c r="L218" s="5">
        <f t="shared" si="26"/>
        <v>10.616628551345975</v>
      </c>
      <c r="M218" s="5">
        <f t="shared" si="27"/>
        <v>10.171816642861337</v>
      </c>
      <c r="N218" s="5">
        <f t="shared" si="28"/>
        <v>0.9036859320169528</v>
      </c>
      <c r="O218" s="5">
        <f t="shared" si="29"/>
        <v>0.44481190848463825</v>
      </c>
      <c r="P218" s="5">
        <f t="shared" si="30"/>
        <v>0.1978576339297462</v>
      </c>
      <c r="Q218" s="5">
        <f t="shared" si="31"/>
        <v>0.21894513007206409</v>
      </c>
    </row>
    <row r="219" spans="7:17" x14ac:dyDescent="0.3">
      <c r="G219">
        <v>54</v>
      </c>
      <c r="H219">
        <v>52</v>
      </c>
      <c r="I219" s="3">
        <v>0.142465753424658</v>
      </c>
      <c r="J219">
        <f t="shared" si="24"/>
        <v>-2</v>
      </c>
      <c r="K219" s="5">
        <f t="shared" si="25"/>
        <v>9.9847330352230887</v>
      </c>
      <c r="L219" s="5">
        <f t="shared" si="26"/>
        <v>9.7953419392860184</v>
      </c>
      <c r="M219" s="5">
        <f t="shared" si="27"/>
        <v>10.044182592305836</v>
      </c>
      <c r="N219" s="5">
        <f t="shared" si="28"/>
        <v>0.14944152717730222</v>
      </c>
      <c r="O219" s="5">
        <f t="shared" si="29"/>
        <v>-0.24884065301981728</v>
      </c>
      <c r="P219" s="5">
        <f t="shared" si="30"/>
        <v>6.1921670595329097E-2</v>
      </c>
      <c r="Q219" s="5">
        <f t="shared" si="31"/>
        <v>0.4143538396918498</v>
      </c>
    </row>
    <row r="220" spans="7:17" x14ac:dyDescent="0.3">
      <c r="G220">
        <v>81</v>
      </c>
      <c r="H220">
        <v>85</v>
      </c>
      <c r="I220" s="3">
        <v>1.9013698630136999</v>
      </c>
      <c r="J220">
        <f t="shared" si="24"/>
        <v>4</v>
      </c>
      <c r="K220" s="5">
        <f t="shared" si="25"/>
        <v>12.213667036342351</v>
      </c>
      <c r="L220" s="5">
        <f t="shared" si="26"/>
        <v>12.503903343785234</v>
      </c>
      <c r="M220" s="5">
        <f t="shared" si="27"/>
        <v>12.742623882800272</v>
      </c>
      <c r="N220" s="5">
        <f t="shared" si="28"/>
        <v>1.8097086109398561</v>
      </c>
      <c r="O220" s="5">
        <f t="shared" si="29"/>
        <v>-0.23872053901503776</v>
      </c>
      <c r="P220" s="5">
        <f t="shared" si="30"/>
        <v>5.6987495747630165E-2</v>
      </c>
      <c r="Q220" s="5">
        <f t="shared" si="31"/>
        <v>3.1489873785832415E-2</v>
      </c>
    </row>
    <row r="221" spans="7:17" x14ac:dyDescent="0.3">
      <c r="G221">
        <v>72</v>
      </c>
      <c r="H221">
        <v>72</v>
      </c>
      <c r="I221" s="3">
        <v>0.66849315068493198</v>
      </c>
      <c r="J221">
        <f t="shared" si="24"/>
        <v>0</v>
      </c>
      <c r="K221" s="5">
        <f t="shared" si="25"/>
        <v>11.527928607798319</v>
      </c>
      <c r="L221" s="5">
        <f t="shared" si="26"/>
        <v>11.527928607798319</v>
      </c>
      <c r="M221" s="5">
        <f t="shared" si="27"/>
        <v>11.745745706544522</v>
      </c>
      <c r="N221" s="5">
        <f t="shared" si="28"/>
        <v>0.68089891184193607</v>
      </c>
      <c r="O221" s="5">
        <f t="shared" si="29"/>
        <v>-0.21781709874620248</v>
      </c>
      <c r="P221" s="5">
        <f t="shared" si="30"/>
        <v>4.744428850621292E-2</v>
      </c>
      <c r="Q221" s="5">
        <f t="shared" si="31"/>
        <v>6.9678901935485302E-2</v>
      </c>
    </row>
    <row r="222" spans="7:17" x14ac:dyDescent="0.3">
      <c r="G222">
        <v>50</v>
      </c>
      <c r="H222">
        <v>85</v>
      </c>
      <c r="I222" s="3">
        <v>5.77534246575342</v>
      </c>
      <c r="J222">
        <f t="shared" si="24"/>
        <v>35</v>
      </c>
      <c r="K222" s="5">
        <f t="shared" si="25"/>
        <v>9.6015750342579018</v>
      </c>
      <c r="L222" s="5">
        <f t="shared" si="26"/>
        <v>12.503903343785234</v>
      </c>
      <c r="M222" s="5">
        <f t="shared" si="27"/>
        <v>11.773413790456408</v>
      </c>
      <c r="N222" s="5">
        <f t="shared" si="28"/>
        <v>4.488723099143372</v>
      </c>
      <c r="O222" s="5">
        <f t="shared" si="29"/>
        <v>0.7304895533288267</v>
      </c>
      <c r="P222" s="5">
        <f t="shared" si="30"/>
        <v>0.53361498752254877</v>
      </c>
      <c r="Q222" s="5">
        <f t="shared" si="31"/>
        <v>0.11887901653465412</v>
      </c>
    </row>
    <row r="223" spans="7:17" x14ac:dyDescent="0.3">
      <c r="G223">
        <v>81</v>
      </c>
      <c r="H223">
        <v>81</v>
      </c>
      <c r="I223" s="3">
        <v>0.95068493150684896</v>
      </c>
      <c r="J223">
        <f t="shared" si="24"/>
        <v>0</v>
      </c>
      <c r="K223" s="5">
        <f t="shared" si="25"/>
        <v>12.213667036342351</v>
      </c>
      <c r="L223" s="5">
        <f t="shared" si="26"/>
        <v>12.213667036342351</v>
      </c>
      <c r="M223" s="5">
        <f t="shared" si="27"/>
        <v>12.485227953059717</v>
      </c>
      <c r="N223" s="5">
        <f t="shared" si="28"/>
        <v>0.95328194042199976</v>
      </c>
      <c r="O223" s="5">
        <f t="shared" si="29"/>
        <v>-0.27156091671736604</v>
      </c>
      <c r="P223" s="5">
        <f t="shared" si="30"/>
        <v>7.3745331488376212E-2</v>
      </c>
      <c r="Q223" s="5">
        <f t="shared" si="31"/>
        <v>7.7359413161368143E-2</v>
      </c>
    </row>
    <row r="224" spans="7:17" x14ac:dyDescent="0.3">
      <c r="G224">
        <v>72</v>
      </c>
      <c r="H224">
        <v>88</v>
      </c>
      <c r="I224" s="3">
        <v>5.7972602739725998</v>
      </c>
      <c r="J224">
        <f t="shared" si="24"/>
        <v>16</v>
      </c>
      <c r="K224" s="5">
        <f t="shared" si="25"/>
        <v>11.527928607798319</v>
      </c>
      <c r="L224" s="5">
        <f t="shared" si="26"/>
        <v>12.716298254977279</v>
      </c>
      <c r="M224" s="5">
        <f t="shared" si="27"/>
        <v>13.169896886614726</v>
      </c>
      <c r="N224" s="5">
        <f t="shared" si="28"/>
        <v>4.500796508084715</v>
      </c>
      <c r="O224" s="5">
        <f t="shared" si="29"/>
        <v>-0.45359863163744762</v>
      </c>
      <c r="P224" s="5">
        <f t="shared" si="30"/>
        <v>0.20575171862336489</v>
      </c>
      <c r="Q224" s="5">
        <f t="shared" si="31"/>
        <v>4.5714512587666671E-2</v>
      </c>
    </row>
    <row r="225" spans="7:17" x14ac:dyDescent="0.3">
      <c r="G225">
        <v>127</v>
      </c>
      <c r="H225">
        <v>146</v>
      </c>
      <c r="I225" s="3">
        <v>5.2876712328767104</v>
      </c>
      <c r="J225">
        <f t="shared" si="24"/>
        <v>19</v>
      </c>
      <c r="K225" s="5">
        <f t="shared" si="25"/>
        <v>15.155845809586385</v>
      </c>
      <c r="L225" s="5">
        <f t="shared" si="26"/>
        <v>16.182601951524617</v>
      </c>
      <c r="M225" s="5">
        <f t="shared" si="27"/>
        <v>15.739205707364441</v>
      </c>
      <c r="N225" s="5">
        <f t="shared" si="28"/>
        <v>4.2122293176629668</v>
      </c>
      <c r="O225" s="5">
        <f t="shared" si="29"/>
        <v>0.44339624416017642</v>
      </c>
      <c r="P225" s="5">
        <f t="shared" si="30"/>
        <v>0.19660022933535079</v>
      </c>
      <c r="Q225" s="5">
        <f t="shared" si="31"/>
        <v>4.6673676694418131E-2</v>
      </c>
    </row>
    <row r="226" spans="7:17" x14ac:dyDescent="0.3">
      <c r="G226">
        <v>74</v>
      </c>
      <c r="H226">
        <v>85</v>
      </c>
      <c r="I226" s="3">
        <v>2.89041095890411</v>
      </c>
      <c r="J226">
        <f t="shared" si="24"/>
        <v>11</v>
      </c>
      <c r="K226" s="5">
        <f t="shared" si="25"/>
        <v>11.684530300835043</v>
      </c>
      <c r="L226" s="5">
        <f t="shared" si="26"/>
        <v>12.503903343785234</v>
      </c>
      <c r="M226" s="5">
        <f t="shared" si="27"/>
        <v>12.546558819212375</v>
      </c>
      <c r="N226" s="5">
        <f t="shared" si="28"/>
        <v>2.6084664909990343</v>
      </c>
      <c r="O226" s="5">
        <f t="shared" si="29"/>
        <v>-4.2655475427141099E-2</v>
      </c>
      <c r="P226" s="5">
        <f t="shared" si="30"/>
        <v>1.819489583915438E-3</v>
      </c>
      <c r="Q226" s="5">
        <f t="shared" si="31"/>
        <v>6.9753228197253143E-4</v>
      </c>
    </row>
    <row r="227" spans="7:17" x14ac:dyDescent="0.3">
      <c r="G227">
        <v>101</v>
      </c>
      <c r="H227">
        <v>102</v>
      </c>
      <c r="I227" s="3">
        <v>0.88493150684931499</v>
      </c>
      <c r="J227">
        <f t="shared" si="24"/>
        <v>1</v>
      </c>
      <c r="K227" s="5">
        <f t="shared" si="25"/>
        <v>13.590200770153862</v>
      </c>
      <c r="L227" s="5">
        <f t="shared" si="26"/>
        <v>13.654583858286202</v>
      </c>
      <c r="M227" s="5">
        <f t="shared" si="27"/>
        <v>13.77648544883127</v>
      </c>
      <c r="N227" s="5">
        <f t="shared" si="28"/>
        <v>0.89058591993618097</v>
      </c>
      <c r="O227" s="5">
        <f t="shared" si="29"/>
        <v>-0.12190159054506822</v>
      </c>
      <c r="P227" s="5">
        <f t="shared" si="30"/>
        <v>1.4859997777417465E-2</v>
      </c>
      <c r="Q227" s="5">
        <f t="shared" si="31"/>
        <v>1.6685641940625252E-2</v>
      </c>
    </row>
    <row r="228" spans="7:17" x14ac:dyDescent="0.3">
      <c r="G228">
        <v>53</v>
      </c>
      <c r="H228">
        <v>60</v>
      </c>
      <c r="I228" s="3">
        <v>0.81643835616438398</v>
      </c>
      <c r="J228">
        <f t="shared" si="24"/>
        <v>7</v>
      </c>
      <c r="K228" s="5">
        <f t="shared" si="25"/>
        <v>9.890567902908046</v>
      </c>
      <c r="L228" s="5">
        <f t="shared" si="26"/>
        <v>10.529092987893623</v>
      </c>
      <c r="M228" s="5">
        <f t="shared" si="27"/>
        <v>10.229113811814612</v>
      </c>
      <c r="N228" s="5">
        <f t="shared" si="28"/>
        <v>0.82478163564078644</v>
      </c>
      <c r="O228" s="5">
        <f t="shared" si="29"/>
        <v>0.29997917607901137</v>
      </c>
      <c r="P228" s="5">
        <f t="shared" si="30"/>
        <v>8.9987506081042501E-2</v>
      </c>
      <c r="Q228" s="5">
        <f t="shared" si="31"/>
        <v>0.10910464320793191</v>
      </c>
    </row>
    <row r="229" spans="7:17" x14ac:dyDescent="0.3">
      <c r="G229">
        <v>85</v>
      </c>
      <c r="H229">
        <v>88</v>
      </c>
      <c r="I229" s="3">
        <v>0.57260273972602704</v>
      </c>
      <c r="J229">
        <f t="shared" si="24"/>
        <v>3</v>
      </c>
      <c r="K229" s="5">
        <f t="shared" si="25"/>
        <v>12.503903343785234</v>
      </c>
      <c r="L229" s="5">
        <f t="shared" si="26"/>
        <v>12.716298254977279</v>
      </c>
      <c r="M229" s="5">
        <f t="shared" si="27"/>
        <v>12.659989705200195</v>
      </c>
      <c r="N229" s="5">
        <f t="shared" si="28"/>
        <v>0.58635201629731848</v>
      </c>
      <c r="O229" s="5">
        <f t="shared" si="29"/>
        <v>5.6308549777083883E-2</v>
      </c>
      <c r="P229" s="5">
        <f t="shared" si="30"/>
        <v>3.1706527779983332E-3</v>
      </c>
      <c r="Q229" s="5">
        <f t="shared" si="31"/>
        <v>5.4074219749772412E-3</v>
      </c>
    </row>
    <row r="230" spans="7:17" x14ac:dyDescent="0.3">
      <c r="G230">
        <v>52</v>
      </c>
      <c r="H230">
        <v>52</v>
      </c>
      <c r="I230" s="3">
        <v>0.23013698630137</v>
      </c>
      <c r="J230">
        <f t="shared" si="24"/>
        <v>0</v>
      </c>
      <c r="K230" s="5">
        <f t="shared" si="25"/>
        <v>9.7953419392860184</v>
      </c>
      <c r="L230" s="5">
        <f t="shared" si="26"/>
        <v>9.7953419392860184</v>
      </c>
      <c r="M230" s="5">
        <f t="shared" si="27"/>
        <v>9.8935795337432264</v>
      </c>
      <c r="N230" s="5">
        <f t="shared" si="28"/>
        <v>0.24022003028895822</v>
      </c>
      <c r="O230" s="5">
        <f t="shared" si="29"/>
        <v>-9.8237594457208033E-2</v>
      </c>
      <c r="P230" s="5">
        <f t="shared" si="30"/>
        <v>9.6506249647388704E-3</v>
      </c>
      <c r="Q230" s="5">
        <f t="shared" si="31"/>
        <v>4.0174106019095213E-2</v>
      </c>
    </row>
    <row r="231" spans="7:17" x14ac:dyDescent="0.3">
      <c r="G231">
        <v>60</v>
      </c>
      <c r="H231">
        <v>94</v>
      </c>
      <c r="I231" s="3">
        <v>7.13698630136986</v>
      </c>
      <c r="J231">
        <f t="shared" si="24"/>
        <v>34</v>
      </c>
      <c r="K231" s="5">
        <f t="shared" si="25"/>
        <v>10.529092987893623</v>
      </c>
      <c r="L231" s="5">
        <f t="shared" si="26"/>
        <v>13.128539705085414</v>
      </c>
      <c r="M231" s="5">
        <f t="shared" si="27"/>
        <v>12.810838570089494</v>
      </c>
      <c r="N231" s="5">
        <f t="shared" si="28"/>
        <v>5.1849260705149192</v>
      </c>
      <c r="O231" s="5">
        <f t="shared" si="29"/>
        <v>0.31770113499591979</v>
      </c>
      <c r="P231" s="5">
        <f t="shared" si="30"/>
        <v>0.10093401117769565</v>
      </c>
      <c r="Q231" s="5">
        <f t="shared" si="31"/>
        <v>1.9466817810899244E-2</v>
      </c>
    </row>
    <row r="232" spans="7:17" x14ac:dyDescent="0.3">
      <c r="G232">
        <v>51</v>
      </c>
      <c r="H232">
        <v>83</v>
      </c>
      <c r="I232" s="3">
        <v>2.86027397260274</v>
      </c>
      <c r="J232">
        <f t="shared" si="24"/>
        <v>32</v>
      </c>
      <c r="K232" s="5">
        <f t="shared" si="25"/>
        <v>9.699022441680512</v>
      </c>
      <c r="L232" s="5">
        <f t="shared" si="26"/>
        <v>12.359823326694411</v>
      </c>
      <c r="M232" s="5">
        <f t="shared" si="27"/>
        <v>10.848326536524798</v>
      </c>
      <c r="N232" s="5">
        <f t="shared" si="28"/>
        <v>2.5854197612260275</v>
      </c>
      <c r="O232" s="5">
        <f t="shared" si="29"/>
        <v>1.5114967901696126</v>
      </c>
      <c r="P232" s="5">
        <f t="shared" si="30"/>
        <v>2.2846225466930417</v>
      </c>
      <c r="Q232" s="5">
        <f t="shared" si="31"/>
        <v>0.88365633347277217</v>
      </c>
    </row>
    <row r="233" spans="7:17" x14ac:dyDescent="0.3">
      <c r="G233">
        <v>60</v>
      </c>
      <c r="H233">
        <v>60</v>
      </c>
      <c r="I233" s="3">
        <v>1.13424657534247</v>
      </c>
      <c r="J233">
        <f t="shared" si="24"/>
        <v>0</v>
      </c>
      <c r="K233" s="5">
        <f t="shared" si="25"/>
        <v>10.529092987893623</v>
      </c>
      <c r="L233" s="5">
        <f t="shared" si="26"/>
        <v>10.529092987893623</v>
      </c>
      <c r="M233" s="5">
        <f t="shared" si="27"/>
        <v>10.955733204741254</v>
      </c>
      <c r="N233" s="5">
        <f t="shared" si="28"/>
        <v>1.1258692808357431</v>
      </c>
      <c r="O233" s="5">
        <f t="shared" si="29"/>
        <v>-0.42664021684763043</v>
      </c>
      <c r="P233" s="5">
        <f t="shared" si="30"/>
        <v>0.18202187463179312</v>
      </c>
      <c r="Q233" s="5">
        <f t="shared" si="31"/>
        <v>0.16167229866745864</v>
      </c>
    </row>
    <row r="234" spans="7:17" x14ac:dyDescent="0.3">
      <c r="G234">
        <v>88</v>
      </c>
      <c r="H234">
        <v>110</v>
      </c>
      <c r="I234" s="3">
        <v>5.7863013698630104</v>
      </c>
      <c r="J234">
        <f t="shared" si="24"/>
        <v>22</v>
      </c>
      <c r="K234" s="5">
        <f t="shared" si="25"/>
        <v>12.716298254977279</v>
      </c>
      <c r="L234" s="5">
        <f t="shared" si="26"/>
        <v>14.156663472572514</v>
      </c>
      <c r="M234" s="5">
        <f t="shared" si="27"/>
        <v>14.024993637485252</v>
      </c>
      <c r="N234" s="5">
        <f t="shared" si="28"/>
        <v>4.4947635314788599</v>
      </c>
      <c r="O234" s="5">
        <f t="shared" si="29"/>
        <v>0.13166983508726204</v>
      </c>
      <c r="P234" s="5">
        <f t="shared" si="30"/>
        <v>1.7336945471906784E-2</v>
      </c>
      <c r="Q234" s="5">
        <f t="shared" si="31"/>
        <v>3.8571429510113986E-3</v>
      </c>
    </row>
    <row r="235" spans="7:17" x14ac:dyDescent="0.3">
      <c r="G235">
        <v>78</v>
      </c>
      <c r="H235">
        <v>89</v>
      </c>
      <c r="I235" s="3">
        <v>2.88493150684931</v>
      </c>
      <c r="J235">
        <f t="shared" si="24"/>
        <v>11</v>
      </c>
      <c r="K235" s="5">
        <f t="shared" si="25"/>
        <v>11.990358035545773</v>
      </c>
      <c r="L235" s="5">
        <f t="shared" si="26"/>
        <v>12.786139300065054</v>
      </c>
      <c r="M235" s="5">
        <f t="shared" si="27"/>
        <v>12.804995321690196</v>
      </c>
      <c r="N235" s="5">
        <f t="shared" si="28"/>
        <v>2.6042819966277011</v>
      </c>
      <c r="O235" s="5">
        <f t="shared" si="29"/>
        <v>-1.8856021625142105E-2</v>
      </c>
      <c r="P235" s="5">
        <f t="shared" si="30"/>
        <v>3.555495515278267E-4</v>
      </c>
      <c r="Q235" s="5">
        <f t="shared" si="31"/>
        <v>1.3652498154509754E-4</v>
      </c>
    </row>
    <row r="236" spans="7:17" x14ac:dyDescent="0.3">
      <c r="G236">
        <v>75</v>
      </c>
      <c r="H236">
        <v>82</v>
      </c>
      <c r="I236" s="3">
        <v>3.79178082191781</v>
      </c>
      <c r="J236">
        <f t="shared" si="24"/>
        <v>7</v>
      </c>
      <c r="K236" s="5">
        <f t="shared" si="25"/>
        <v>11.761889565393137</v>
      </c>
      <c r="L236" s="5">
        <f t="shared" si="26"/>
        <v>12.287009738658988</v>
      </c>
      <c r="M236" s="5">
        <f t="shared" si="27"/>
        <v>12.850378544901128</v>
      </c>
      <c r="N236" s="5">
        <f t="shared" si="28"/>
        <v>3.2628054461733922</v>
      </c>
      <c r="O236" s="5">
        <f t="shared" si="29"/>
        <v>-0.56336880624214025</v>
      </c>
      <c r="P236" s="5">
        <f t="shared" si="30"/>
        <v>0.31738441184669419</v>
      </c>
      <c r="Q236" s="5">
        <f t="shared" si="31"/>
        <v>9.7273471275745732E-2</v>
      </c>
    </row>
    <row r="237" spans="7:17" x14ac:dyDescent="0.3">
      <c r="G237">
        <v>88</v>
      </c>
      <c r="H237">
        <v>93</v>
      </c>
      <c r="I237" s="3">
        <v>4.8301369863013699</v>
      </c>
      <c r="J237">
        <f t="shared" si="24"/>
        <v>5</v>
      </c>
      <c r="K237" s="5">
        <f t="shared" si="25"/>
        <v>12.716298254977279</v>
      </c>
      <c r="L237" s="5">
        <f t="shared" si="26"/>
        <v>13.060940751105505</v>
      </c>
      <c r="M237" s="5">
        <f t="shared" si="27"/>
        <v>13.837062881190922</v>
      </c>
      <c r="N237" s="5">
        <f t="shared" si="28"/>
        <v>3.9386351811045626</v>
      </c>
      <c r="O237" s="5">
        <f t="shared" si="29"/>
        <v>-0.77612213008541708</v>
      </c>
      <c r="P237" s="5">
        <f t="shared" si="30"/>
        <v>0.60236556080832504</v>
      </c>
      <c r="Q237" s="5">
        <f t="shared" si="31"/>
        <v>0.15293763781376568</v>
      </c>
    </row>
    <row r="238" spans="7:17" x14ac:dyDescent="0.3">
      <c r="G238">
        <v>88</v>
      </c>
      <c r="H238">
        <v>89</v>
      </c>
      <c r="I238" s="3">
        <v>0.78082191780821897</v>
      </c>
      <c r="J238">
        <f t="shared" si="24"/>
        <v>1</v>
      </c>
      <c r="K238" s="5">
        <f t="shared" si="25"/>
        <v>12.716298254977279</v>
      </c>
      <c r="L238" s="5">
        <f t="shared" si="26"/>
        <v>12.786139300065054</v>
      </c>
      <c r="M238" s="5">
        <f t="shared" si="27"/>
        <v>12.918763563231359</v>
      </c>
      <c r="N238" s="5">
        <f t="shared" si="28"/>
        <v>0.79036213670017086</v>
      </c>
      <c r="O238" s="5">
        <f t="shared" si="29"/>
        <v>-0.1326242631663046</v>
      </c>
      <c r="P238" s="5">
        <f t="shared" si="30"/>
        <v>1.758919518040522E-2</v>
      </c>
      <c r="Q238" s="5">
        <f t="shared" si="31"/>
        <v>2.2254602496320997E-2</v>
      </c>
    </row>
    <row r="239" spans="7:17" x14ac:dyDescent="0.3">
      <c r="G239">
        <v>65</v>
      </c>
      <c r="H239">
        <v>86</v>
      </c>
      <c r="I239" s="3">
        <v>5.7863013698630104</v>
      </c>
      <c r="J239">
        <f t="shared" si="24"/>
        <v>21</v>
      </c>
      <c r="K239" s="5">
        <f t="shared" si="25"/>
        <v>10.958504582732612</v>
      </c>
      <c r="L239" s="5">
        <f t="shared" si="26"/>
        <v>12.575189099110025</v>
      </c>
      <c r="M239" s="5">
        <f t="shared" si="27"/>
        <v>12.756282021625804</v>
      </c>
      <c r="N239" s="5">
        <f t="shared" si="28"/>
        <v>4.4947635314788599</v>
      </c>
      <c r="O239" s="5">
        <f t="shared" si="29"/>
        <v>-0.18109292251577891</v>
      </c>
      <c r="P239" s="5">
        <f t="shared" si="30"/>
        <v>3.2794646585305905E-2</v>
      </c>
      <c r="Q239" s="5">
        <f t="shared" si="31"/>
        <v>7.2961895226812661E-3</v>
      </c>
    </row>
    <row r="240" spans="7:17" x14ac:dyDescent="0.3">
      <c r="G240">
        <v>78</v>
      </c>
      <c r="H240">
        <v>81</v>
      </c>
      <c r="I240" s="3">
        <v>2.0082191780821899</v>
      </c>
      <c r="J240">
        <f t="shared" si="24"/>
        <v>3</v>
      </c>
      <c r="K240" s="5">
        <f t="shared" si="25"/>
        <v>11.990358035545773</v>
      </c>
      <c r="L240" s="5">
        <f t="shared" si="26"/>
        <v>12.213667036342351</v>
      </c>
      <c r="M240" s="5">
        <f t="shared" si="27"/>
        <v>12.571284450846992</v>
      </c>
      <c r="N240" s="5">
        <f t="shared" si="28"/>
        <v>1.900352760142755</v>
      </c>
      <c r="O240" s="5">
        <f t="shared" si="29"/>
        <v>-0.35761741450464157</v>
      </c>
      <c r="P240" s="5">
        <f t="shared" si="30"/>
        <v>0.12789021515698462</v>
      </c>
      <c r="Q240" s="5">
        <f t="shared" si="31"/>
        <v>6.7298144765173748E-2</v>
      </c>
    </row>
    <row r="241" spans="7:17" x14ac:dyDescent="0.3">
      <c r="G241">
        <v>69</v>
      </c>
      <c r="H241">
        <v>139</v>
      </c>
      <c r="I241" s="3">
        <v>9.8630136986301409</v>
      </c>
      <c r="J241">
        <f t="shared" si="24"/>
        <v>70</v>
      </c>
      <c r="K241" s="5">
        <f t="shared" si="25"/>
        <v>11.288105678516494</v>
      </c>
      <c r="L241" s="5">
        <f t="shared" si="26"/>
        <v>15.814109009371624</v>
      </c>
      <c r="M241" s="5">
        <f t="shared" si="27"/>
        <v>13.902524267153005</v>
      </c>
      <c r="N241" s="5">
        <f t="shared" si="28"/>
        <v>6.2952451537517593</v>
      </c>
      <c r="O241" s="5">
        <f t="shared" si="29"/>
        <v>1.9115847422186185</v>
      </c>
      <c r="P241" s="5">
        <f t="shared" si="30"/>
        <v>3.6541562266830221</v>
      </c>
      <c r="Q241" s="5">
        <f t="shared" si="31"/>
        <v>0.58046289500024717</v>
      </c>
    </row>
    <row r="242" spans="7:17" x14ac:dyDescent="0.3">
      <c r="G242">
        <v>73</v>
      </c>
      <c r="H242">
        <v>86</v>
      </c>
      <c r="I242" s="3">
        <v>3.7890410958904099</v>
      </c>
      <c r="J242">
        <f t="shared" si="24"/>
        <v>13</v>
      </c>
      <c r="K242" s="5">
        <f t="shared" si="25"/>
        <v>11.606547868628581</v>
      </c>
      <c r="L242" s="5">
        <f t="shared" si="26"/>
        <v>12.575189099110025</v>
      </c>
      <c r="M242" s="5">
        <f t="shared" si="27"/>
        <v>12.724196969015864</v>
      </c>
      <c r="N242" s="5">
        <f t="shared" si="28"/>
        <v>3.2609155911971701</v>
      </c>
      <c r="O242" s="5">
        <f t="shared" si="29"/>
        <v>-0.14900786990583903</v>
      </c>
      <c r="P242" s="5">
        <f t="shared" si="30"/>
        <v>2.2203345293875448E-2</v>
      </c>
      <c r="Q242" s="5">
        <f t="shared" si="31"/>
        <v>6.8089297845713324E-3</v>
      </c>
    </row>
    <row r="243" spans="7:17" x14ac:dyDescent="0.3">
      <c r="G243">
        <v>71</v>
      </c>
      <c r="H243">
        <v>74</v>
      </c>
      <c r="I243" s="3">
        <v>0.88219178082191796</v>
      </c>
      <c r="J243">
        <f t="shared" si="24"/>
        <v>3</v>
      </c>
      <c r="K243" s="5">
        <f t="shared" si="25"/>
        <v>11.448658363174868</v>
      </c>
      <c r="L243" s="5">
        <f t="shared" si="26"/>
        <v>11.684530300835043</v>
      </c>
      <c r="M243" s="5">
        <f t="shared" si="27"/>
        <v>11.738236832361329</v>
      </c>
      <c r="N243" s="5">
        <f t="shared" si="28"/>
        <v>0.88796348973804851</v>
      </c>
      <c r="O243" s="5">
        <f t="shared" si="29"/>
        <v>-5.3706531526286128E-2</v>
      </c>
      <c r="P243" s="5">
        <f t="shared" si="30"/>
        <v>2.8843915285839657E-3</v>
      </c>
      <c r="Q243" s="5">
        <f t="shared" si="31"/>
        <v>3.2483222136023503E-3</v>
      </c>
    </row>
    <row r="244" spans="7:17" x14ac:dyDescent="0.3">
      <c r="G244">
        <v>91</v>
      </c>
      <c r="H244">
        <v>99</v>
      </c>
      <c r="I244" s="3">
        <v>0.80821917808219201</v>
      </c>
      <c r="J244">
        <f t="shared" si="24"/>
        <v>8</v>
      </c>
      <c r="K244" s="5">
        <f t="shared" si="25"/>
        <v>12.924436526169863</v>
      </c>
      <c r="L244" s="5">
        <f t="shared" si="26"/>
        <v>13.460289793861117</v>
      </c>
      <c r="M244" s="5">
        <f t="shared" si="27"/>
        <v>13.124578739880775</v>
      </c>
      <c r="N244" s="5">
        <f t="shared" si="28"/>
        <v>0.8168509325318547</v>
      </c>
      <c r="O244" s="5">
        <f t="shared" si="29"/>
        <v>0.33571105398034184</v>
      </c>
      <c r="P244" s="5">
        <f t="shared" si="30"/>
        <v>0.112701911764592</v>
      </c>
      <c r="Q244" s="5">
        <f t="shared" si="31"/>
        <v>0.13797121026142303</v>
      </c>
    </row>
    <row r="245" spans="7:17" x14ac:dyDescent="0.3">
      <c r="G245">
        <v>56</v>
      </c>
      <c r="H245">
        <v>75</v>
      </c>
      <c r="I245" s="3">
        <v>4.1863013698630098</v>
      </c>
      <c r="J245">
        <f t="shared" si="24"/>
        <v>19</v>
      </c>
      <c r="K245" s="5">
        <f t="shared" si="25"/>
        <v>10.170003906212969</v>
      </c>
      <c r="L245" s="5">
        <f t="shared" si="26"/>
        <v>11.761889565393137</v>
      </c>
      <c r="M245" s="5">
        <f t="shared" si="27"/>
        <v>11.693473031281563</v>
      </c>
      <c r="N245" s="5">
        <f t="shared" si="28"/>
        <v>3.5289421714558653</v>
      </c>
      <c r="O245" s="5">
        <f t="shared" si="29"/>
        <v>6.8416534111573668E-2</v>
      </c>
      <c r="P245" s="5">
        <f t="shared" si="30"/>
        <v>4.6808221398401233E-3</v>
      </c>
      <c r="Q245" s="5">
        <f t="shared" si="31"/>
        <v>1.3264094202793495E-3</v>
      </c>
    </row>
    <row r="246" spans="7:17" x14ac:dyDescent="0.3">
      <c r="G246">
        <v>67</v>
      </c>
      <c r="H246">
        <v>85</v>
      </c>
      <c r="I246" s="3">
        <v>3.8684931506849298</v>
      </c>
      <c r="J246">
        <f t="shared" si="24"/>
        <v>18</v>
      </c>
      <c r="K246" s="5">
        <f t="shared" si="25"/>
        <v>11.12476569231583</v>
      </c>
      <c r="L246" s="5">
        <f t="shared" si="26"/>
        <v>12.503903343785234</v>
      </c>
      <c r="M246" s="5">
        <f t="shared" si="27"/>
        <v>12.357755416673758</v>
      </c>
      <c r="N246" s="5">
        <f t="shared" si="28"/>
        <v>3.3154851681341788</v>
      </c>
      <c r="O246" s="5">
        <f t="shared" si="29"/>
        <v>0.14614792711147651</v>
      </c>
      <c r="P246" s="5">
        <f t="shared" si="30"/>
        <v>2.1359216598981448E-2</v>
      </c>
      <c r="Q246" s="5">
        <f t="shared" si="31"/>
        <v>6.4422597344935655E-3</v>
      </c>
    </row>
    <row r="247" spans="7:17" x14ac:dyDescent="0.3">
      <c r="G247">
        <v>74</v>
      </c>
      <c r="H247">
        <v>81</v>
      </c>
      <c r="I247" s="3">
        <v>2.77534246575342</v>
      </c>
      <c r="J247">
        <f t="shared" si="24"/>
        <v>7</v>
      </c>
      <c r="K247" s="5">
        <f t="shared" si="25"/>
        <v>11.684530300835043</v>
      </c>
      <c r="L247" s="5">
        <f t="shared" si="26"/>
        <v>12.213667036342351</v>
      </c>
      <c r="M247" s="5">
        <f t="shared" si="27"/>
        <v>12.514857336658553</v>
      </c>
      <c r="N247" s="5">
        <f t="shared" si="28"/>
        <v>2.5200471585836066</v>
      </c>
      <c r="O247" s="5">
        <f t="shared" si="29"/>
        <v>-0.3011903003162022</v>
      </c>
      <c r="P247" s="5">
        <f t="shared" si="30"/>
        <v>9.0715597004564066E-2</v>
      </c>
      <c r="Q247" s="5">
        <f t="shared" si="31"/>
        <v>3.5997579130840868E-2</v>
      </c>
    </row>
    <row r="248" spans="7:17" x14ac:dyDescent="0.3">
      <c r="G248">
        <v>74</v>
      </c>
      <c r="H248">
        <v>90</v>
      </c>
      <c r="I248" s="3">
        <v>6.0520547945205498</v>
      </c>
      <c r="J248">
        <f t="shared" si="24"/>
        <v>16</v>
      </c>
      <c r="K248" s="5">
        <f t="shared" si="25"/>
        <v>11.684530300835043</v>
      </c>
      <c r="L248" s="5">
        <f t="shared" si="26"/>
        <v>12.855515991822923</v>
      </c>
      <c r="M248" s="5">
        <f t="shared" si="27"/>
        <v>13.341829456961527</v>
      </c>
      <c r="N248" s="5">
        <f t="shared" si="28"/>
        <v>4.6389830834522918</v>
      </c>
      <c r="O248" s="5">
        <f t="shared" si="29"/>
        <v>-0.48631346513860407</v>
      </c>
      <c r="P248" s="5">
        <f t="shared" si="30"/>
        <v>0.23650078637511629</v>
      </c>
      <c r="Q248" s="5">
        <f t="shared" si="31"/>
        <v>5.098117025232056E-2</v>
      </c>
    </row>
    <row r="249" spans="7:17" x14ac:dyDescent="0.3">
      <c r="G249">
        <v>109</v>
      </c>
      <c r="H249">
        <v>112</v>
      </c>
      <c r="I249" s="3">
        <v>1.75068493150685</v>
      </c>
      <c r="J249">
        <f t="shared" si="24"/>
        <v>3</v>
      </c>
      <c r="K249" s="5">
        <f t="shared" si="25"/>
        <v>14.095115968629749</v>
      </c>
      <c r="L249" s="5">
        <f t="shared" si="26"/>
        <v>14.278769332879294</v>
      </c>
      <c r="M249" s="5">
        <f t="shared" si="27"/>
        <v>14.407443813720146</v>
      </c>
      <c r="N249" s="5">
        <f t="shared" si="28"/>
        <v>1.6800077232359554</v>
      </c>
      <c r="O249" s="5">
        <f t="shared" si="29"/>
        <v>-0.12867448084085176</v>
      </c>
      <c r="P249" s="5">
        <f t="shared" si="30"/>
        <v>1.6557122019662727E-2</v>
      </c>
      <c r="Q249" s="5">
        <f t="shared" si="31"/>
        <v>9.8553844667875357E-3</v>
      </c>
    </row>
    <row r="250" spans="7:17" x14ac:dyDescent="0.3">
      <c r="G250">
        <v>84</v>
      </c>
      <c r="H250">
        <v>92</v>
      </c>
      <c r="I250" s="3">
        <v>2.8712328767123299</v>
      </c>
      <c r="J250">
        <f t="shared" si="24"/>
        <v>8</v>
      </c>
      <c r="K250" s="5">
        <f t="shared" si="25"/>
        <v>12.432117924293326</v>
      </c>
      <c r="L250" s="5">
        <f t="shared" si="26"/>
        <v>12.992908866171176</v>
      </c>
      <c r="M250" s="5">
        <f t="shared" si="27"/>
        <v>13.177200001822088</v>
      </c>
      <c r="N250" s="5">
        <f t="shared" si="28"/>
        <v>2.5938094484343992</v>
      </c>
      <c r="O250" s="5">
        <f t="shared" si="29"/>
        <v>-0.18429113565091271</v>
      </c>
      <c r="P250" s="5">
        <f t="shared" si="30"/>
        <v>3.3963222679503108E-2</v>
      </c>
      <c r="Q250" s="5">
        <f t="shared" si="31"/>
        <v>1.3093954415195385E-2</v>
      </c>
    </row>
    <row r="251" spans="7:17" x14ac:dyDescent="0.3">
      <c r="G251">
        <v>66</v>
      </c>
      <c r="H251">
        <v>79</v>
      </c>
      <c r="I251" s="3">
        <v>3.7287671232876698</v>
      </c>
      <c r="J251">
        <f t="shared" si="24"/>
        <v>13</v>
      </c>
      <c r="K251" s="5">
        <f t="shared" si="25"/>
        <v>11.042009049285983</v>
      </c>
      <c r="L251" s="5">
        <f t="shared" si="26"/>
        <v>12.065352151873793</v>
      </c>
      <c r="M251" s="5">
        <f t="shared" si="27"/>
        <v>12.250668081827737</v>
      </c>
      <c r="N251" s="5">
        <f t="shared" si="28"/>
        <v>3.2191908076575677</v>
      </c>
      <c r="O251" s="5">
        <f t="shared" si="29"/>
        <v>-0.18531592995394419</v>
      </c>
      <c r="P251" s="5">
        <f t="shared" si="30"/>
        <v>3.4341993894695153E-2</v>
      </c>
      <c r="Q251" s="5">
        <f t="shared" si="31"/>
        <v>1.0667896358614412E-2</v>
      </c>
    </row>
    <row r="252" spans="7:17" x14ac:dyDescent="0.3">
      <c r="G252">
        <v>80</v>
      </c>
      <c r="H252">
        <v>83</v>
      </c>
      <c r="I252" s="3">
        <v>2.8575342465753399</v>
      </c>
      <c r="J252">
        <f t="shared" si="24"/>
        <v>3</v>
      </c>
      <c r="K252" s="5">
        <f t="shared" si="25"/>
        <v>12.139784770511714</v>
      </c>
      <c r="L252" s="5">
        <f t="shared" si="26"/>
        <v>12.359823326694411</v>
      </c>
      <c r="M252" s="5">
        <f t="shared" si="27"/>
        <v>12.925068299201449</v>
      </c>
      <c r="N252" s="5">
        <f t="shared" si="28"/>
        <v>2.5833207198895289</v>
      </c>
      <c r="O252" s="5">
        <f t="shared" si="29"/>
        <v>-0.56524497250703831</v>
      </c>
      <c r="P252" s="5">
        <f t="shared" si="30"/>
        <v>0.31950187894448251</v>
      </c>
      <c r="Q252" s="5">
        <f t="shared" si="31"/>
        <v>0.12367875056494938</v>
      </c>
    </row>
    <row r="253" spans="7:17" x14ac:dyDescent="0.3">
      <c r="G253">
        <v>79</v>
      </c>
      <c r="H253">
        <v>89</v>
      </c>
      <c r="I253" s="3">
        <v>3.8493150684931501</v>
      </c>
      <c r="J253">
        <f t="shared" si="24"/>
        <v>10</v>
      </c>
      <c r="K253" s="5">
        <f t="shared" si="25"/>
        <v>12.065352151873793</v>
      </c>
      <c r="L253" s="5">
        <f t="shared" si="26"/>
        <v>12.786139300065054</v>
      </c>
      <c r="M253" s="5">
        <f t="shared" si="27"/>
        <v>13.109457440593737</v>
      </c>
      <c r="N253" s="5">
        <f t="shared" si="28"/>
        <v>3.3023579043948295</v>
      </c>
      <c r="O253" s="5">
        <f t="shared" si="29"/>
        <v>-0.32331814052868246</v>
      </c>
      <c r="P253" s="5">
        <f t="shared" si="30"/>
        <v>0.10453461999492486</v>
      </c>
      <c r="Q253" s="5">
        <f t="shared" si="31"/>
        <v>3.1654539883702051E-2</v>
      </c>
    </row>
    <row r="254" spans="7:17" x14ac:dyDescent="0.3">
      <c r="G254">
        <v>42</v>
      </c>
      <c r="H254">
        <v>87</v>
      </c>
      <c r="I254" s="3">
        <v>6.0684931506849296</v>
      </c>
      <c r="J254">
        <f t="shared" si="24"/>
        <v>45</v>
      </c>
      <c r="K254" s="5">
        <f t="shared" si="25"/>
        <v>8.7766062378937502</v>
      </c>
      <c r="L254" s="5">
        <f t="shared" si="26"/>
        <v>12.645984418244911</v>
      </c>
      <c r="M254" s="5">
        <f t="shared" si="27"/>
        <v>11.279881828437198</v>
      </c>
      <c r="N254" s="5">
        <f t="shared" si="28"/>
        <v>4.6477628216013587</v>
      </c>
      <c r="O254" s="5">
        <f t="shared" si="29"/>
        <v>1.3661025898077135</v>
      </c>
      <c r="P254" s="5">
        <f t="shared" si="30"/>
        <v>1.866236285879342</v>
      </c>
      <c r="Q254" s="5">
        <f t="shared" si="31"/>
        <v>0.40153432038434816</v>
      </c>
    </row>
    <row r="255" spans="7:17" x14ac:dyDescent="0.3">
      <c r="G255">
        <v>49</v>
      </c>
      <c r="H255">
        <v>92</v>
      </c>
      <c r="I255" s="3">
        <v>6.0684931506849296</v>
      </c>
      <c r="J255">
        <f t="shared" si="24"/>
        <v>43</v>
      </c>
      <c r="K255" s="5">
        <f t="shared" si="25"/>
        <v>9.5029635470273792</v>
      </c>
      <c r="L255" s="5">
        <f t="shared" si="26"/>
        <v>12.992908866171176</v>
      </c>
      <c r="M255" s="5">
        <f t="shared" si="27"/>
        <v>11.795869595675939</v>
      </c>
      <c r="N255" s="5">
        <f t="shared" si="28"/>
        <v>4.6477628216013587</v>
      </c>
      <c r="O255" s="5">
        <f t="shared" si="29"/>
        <v>1.1970392704952371</v>
      </c>
      <c r="P255" s="5">
        <f t="shared" si="30"/>
        <v>1.4329030151077693</v>
      </c>
      <c r="Q255" s="5">
        <f t="shared" si="31"/>
        <v>0.30829951314384652</v>
      </c>
    </row>
    <row r="256" spans="7:17" x14ac:dyDescent="0.3">
      <c r="G256">
        <v>96</v>
      </c>
      <c r="H256">
        <v>100</v>
      </c>
      <c r="I256" s="3">
        <v>0.79452054794520499</v>
      </c>
      <c r="J256">
        <f t="shared" si="24"/>
        <v>4</v>
      </c>
      <c r="K256" s="5">
        <f t="shared" si="25"/>
        <v>13.262467889609978</v>
      </c>
      <c r="L256" s="5">
        <f t="shared" si="26"/>
        <v>13.525438104513645</v>
      </c>
      <c r="M256" s="5">
        <f t="shared" si="27"/>
        <v>13.444492972657608</v>
      </c>
      <c r="N256" s="5">
        <f t="shared" si="28"/>
        <v>0.80361675818288569</v>
      </c>
      <c r="O256" s="5">
        <f t="shared" si="29"/>
        <v>8.0945131856037023E-2</v>
      </c>
      <c r="P256" s="5">
        <f t="shared" si="30"/>
        <v>6.5521143711912196E-3</v>
      </c>
      <c r="Q256" s="5">
        <f t="shared" si="31"/>
        <v>8.1532824004400626E-3</v>
      </c>
    </row>
    <row r="257" spans="7:17" x14ac:dyDescent="0.3">
      <c r="G257">
        <v>82</v>
      </c>
      <c r="H257">
        <v>87</v>
      </c>
      <c r="I257" s="3">
        <v>1.8301369863013699</v>
      </c>
      <c r="J257">
        <f t="shared" si="24"/>
        <v>5</v>
      </c>
      <c r="K257" s="5">
        <f t="shared" si="25"/>
        <v>12.287009738658988</v>
      </c>
      <c r="L257" s="5">
        <f t="shared" si="26"/>
        <v>12.645984418244911</v>
      </c>
      <c r="M257" s="5">
        <f t="shared" si="27"/>
        <v>12.789967938479272</v>
      </c>
      <c r="N257" s="5">
        <f t="shared" si="28"/>
        <v>1.7486699260445919</v>
      </c>
      <c r="O257" s="5">
        <f t="shared" si="29"/>
        <v>-0.1439835202343609</v>
      </c>
      <c r="P257" s="5">
        <f t="shared" si="30"/>
        <v>2.0731254099078614E-2</v>
      </c>
      <c r="Q257" s="5">
        <f t="shared" si="31"/>
        <v>1.18554415503512E-2</v>
      </c>
    </row>
    <row r="258" spans="7:17" x14ac:dyDescent="0.3">
      <c r="G258">
        <v>64</v>
      </c>
      <c r="H258">
        <v>63</v>
      </c>
      <c r="I258" s="3">
        <v>0.232876712328767</v>
      </c>
      <c r="J258">
        <f t="shared" si="24"/>
        <v>-1</v>
      </c>
      <c r="K258" s="5">
        <f t="shared" si="25"/>
        <v>10.874233871783797</v>
      </c>
      <c r="L258" s="5">
        <f t="shared" si="26"/>
        <v>10.789177745479254</v>
      </c>
      <c r="M258" s="5">
        <f t="shared" si="27"/>
        <v>10.959567948011657</v>
      </c>
      <c r="N258" s="5">
        <f t="shared" si="28"/>
        <v>0.24304243115158805</v>
      </c>
      <c r="O258" s="5">
        <f t="shared" si="29"/>
        <v>-0.17039020253240267</v>
      </c>
      <c r="P258" s="5">
        <f t="shared" si="30"/>
        <v>2.90328211190332E-2</v>
      </c>
      <c r="Q258" s="5">
        <f t="shared" si="31"/>
        <v>0.1194557714941764</v>
      </c>
    </row>
    <row r="259" spans="7:17" x14ac:dyDescent="0.3">
      <c r="G259">
        <v>61</v>
      </c>
      <c r="H259">
        <v>75</v>
      </c>
      <c r="I259" s="3">
        <v>1.77534246575342</v>
      </c>
      <c r="J259">
        <f t="shared" ref="J259:J321" si="32">H259-G259</f>
        <v>14</v>
      </c>
      <c r="K259" s="5">
        <f t="shared" ref="K259:K321" si="33">(G259^$B$1-1)/$B$1</f>
        <v>10.616628551345975</v>
      </c>
      <c r="L259" s="5">
        <f t="shared" ref="L259:L321" si="34">(H259^$B$1-1)/$B$1</f>
        <v>11.761889565393137</v>
      </c>
      <c r="M259" s="5">
        <f t="shared" ref="M259:M321" si="35">$B$2*(1-$B$3^I259)/(1-$B$3)+$B$3^I259*K259</f>
        <v>11.264287978107955</v>
      </c>
      <c r="N259" s="5">
        <f t="shared" ref="N259:N321" si="36">(1-$B$3^(2*I259))/(1-$B$3^2)</f>
        <v>1.7013825148260731</v>
      </c>
      <c r="O259" s="5">
        <f t="shared" ref="O259:O321" si="37">L259-M259</f>
        <v>0.49760158728518178</v>
      </c>
      <c r="P259" s="5">
        <f t="shared" ref="P259:P321" si="38">O259^2</f>
        <v>0.24760733966873238</v>
      </c>
      <c r="Q259" s="5">
        <f t="shared" ref="Q259:Q321" si="39">P259/N259</f>
        <v>0.14553302241621102</v>
      </c>
    </row>
    <row r="260" spans="7:17" x14ac:dyDescent="0.3">
      <c r="G260">
        <v>84</v>
      </c>
      <c r="H260">
        <v>85</v>
      </c>
      <c r="I260" s="3">
        <v>0.783561643835616</v>
      </c>
      <c r="J260">
        <f t="shared" si="32"/>
        <v>1</v>
      </c>
      <c r="K260" s="5">
        <f t="shared" si="33"/>
        <v>12.432117924293326</v>
      </c>
      <c r="L260" s="5">
        <f t="shared" si="34"/>
        <v>12.503903343785234</v>
      </c>
      <c r="M260" s="5">
        <f t="shared" si="35"/>
        <v>12.647552682026618</v>
      </c>
      <c r="N260" s="5">
        <f t="shared" si="36"/>
        <v>0.79301469828309479</v>
      </c>
      <c r="O260" s="5">
        <f t="shared" si="37"/>
        <v>-0.14364933824138326</v>
      </c>
      <c r="P260" s="5">
        <f t="shared" si="38"/>
        <v>2.0635132377187334E-2</v>
      </c>
      <c r="Q260" s="5">
        <f t="shared" si="39"/>
        <v>2.6021122208533001E-2</v>
      </c>
    </row>
    <row r="261" spans="7:17" x14ac:dyDescent="0.3">
      <c r="G261">
        <v>99</v>
      </c>
      <c r="H261">
        <v>123</v>
      </c>
      <c r="I261" s="3">
        <v>3.8657534246575298</v>
      </c>
      <c r="J261">
        <f t="shared" si="32"/>
        <v>24</v>
      </c>
      <c r="K261" s="5">
        <f t="shared" si="33"/>
        <v>13.460289793861117</v>
      </c>
      <c r="L261" s="5">
        <f t="shared" si="34"/>
        <v>14.928256693568544</v>
      </c>
      <c r="M261" s="5">
        <f t="shared" si="35"/>
        <v>14.235338432397752</v>
      </c>
      <c r="N261" s="5">
        <f t="shared" si="36"/>
        <v>3.3136115814074074</v>
      </c>
      <c r="O261" s="5">
        <f t="shared" si="37"/>
        <v>0.69291826117079225</v>
      </c>
      <c r="P261" s="5">
        <f t="shared" si="38"/>
        <v>0.48013571666395427</v>
      </c>
      <c r="Q261" s="5">
        <f t="shared" si="39"/>
        <v>0.14489800776831657</v>
      </c>
    </row>
    <row r="262" spans="7:17" x14ac:dyDescent="0.3">
      <c r="G262">
        <v>83</v>
      </c>
      <c r="H262">
        <v>92</v>
      </c>
      <c r="I262" s="3">
        <v>1.8493150684931501</v>
      </c>
      <c r="J262">
        <f t="shared" si="32"/>
        <v>9</v>
      </c>
      <c r="K262" s="5">
        <f t="shared" si="33"/>
        <v>12.359823326694411</v>
      </c>
      <c r="L262" s="5">
        <f t="shared" si="34"/>
        <v>12.992908866171176</v>
      </c>
      <c r="M262" s="5">
        <f t="shared" si="35"/>
        <v>12.860576409310791</v>
      </c>
      <c r="N262" s="5">
        <f t="shared" si="36"/>
        <v>1.7651516519246571</v>
      </c>
      <c r="O262" s="5">
        <f t="shared" si="37"/>
        <v>0.13233245686038408</v>
      </c>
      <c r="P262" s="5">
        <f t="shared" si="38"/>
        <v>1.7511879138705416E-2</v>
      </c>
      <c r="Q262" s="5">
        <f t="shared" si="39"/>
        <v>9.9208921338917819E-3</v>
      </c>
    </row>
    <row r="263" spans="7:17" x14ac:dyDescent="0.3">
      <c r="G263">
        <v>76</v>
      </c>
      <c r="H263">
        <v>84</v>
      </c>
      <c r="I263" s="3">
        <v>1.83835616438356</v>
      </c>
      <c r="J263">
        <f t="shared" si="32"/>
        <v>8</v>
      </c>
      <c r="K263" s="5">
        <f t="shared" si="33"/>
        <v>11.838638852673112</v>
      </c>
      <c r="L263" s="5">
        <f t="shared" si="34"/>
        <v>12.432117924293326</v>
      </c>
      <c r="M263" s="5">
        <f t="shared" si="35"/>
        <v>12.387863353441904</v>
      </c>
      <c r="N263" s="5">
        <f t="shared" si="36"/>
        <v>1.7557378850797674</v>
      </c>
      <c r="O263" s="5">
        <f t="shared" si="37"/>
        <v>4.4254570851421704E-2</v>
      </c>
      <c r="P263" s="5">
        <f t="shared" si="38"/>
        <v>1.9584670412435036E-3</v>
      </c>
      <c r="Q263" s="5">
        <f t="shared" si="39"/>
        <v>1.1154666410553224E-3</v>
      </c>
    </row>
    <row r="264" spans="7:17" x14ac:dyDescent="0.3">
      <c r="G264">
        <v>68</v>
      </c>
      <c r="H264">
        <v>113</v>
      </c>
      <c r="I264" s="3">
        <v>3.8712328767123299</v>
      </c>
      <c r="J264">
        <f t="shared" si="32"/>
        <v>45</v>
      </c>
      <c r="K264" s="5">
        <f t="shared" si="33"/>
        <v>11.206792222665799</v>
      </c>
      <c r="L264" s="5">
        <f t="shared" si="34"/>
        <v>14.339337067805033</v>
      </c>
      <c r="M264" s="5">
        <f t="shared" si="35"/>
        <v>12.424487006369217</v>
      </c>
      <c r="N264" s="5">
        <f t="shared" si="36"/>
        <v>3.3173581764492699</v>
      </c>
      <c r="O264" s="5">
        <f t="shared" si="37"/>
        <v>1.9148500614358159</v>
      </c>
      <c r="P264" s="5">
        <f t="shared" si="38"/>
        <v>3.6666507577807481</v>
      </c>
      <c r="Q264" s="5">
        <f t="shared" si="39"/>
        <v>1.1052923931492207</v>
      </c>
    </row>
    <row r="265" spans="7:17" x14ac:dyDescent="0.3">
      <c r="G265">
        <v>59</v>
      </c>
      <c r="H265">
        <v>69</v>
      </c>
      <c r="I265" s="3">
        <v>2.75342465753425</v>
      </c>
      <c r="J265">
        <f t="shared" si="32"/>
        <v>10</v>
      </c>
      <c r="K265" s="5">
        <f t="shared" si="33"/>
        <v>10.440686914627271</v>
      </c>
      <c r="L265" s="5">
        <f t="shared" si="34"/>
        <v>11.288105678516494</v>
      </c>
      <c r="M265" s="5">
        <f t="shared" si="35"/>
        <v>11.443714589093201</v>
      </c>
      <c r="N265" s="5">
        <f t="shared" si="36"/>
        <v>2.5030749880825254</v>
      </c>
      <c r="O265" s="5">
        <f t="shared" si="37"/>
        <v>-0.15560891057670645</v>
      </c>
      <c r="P265" s="5">
        <f t="shared" si="38"/>
        <v>2.4214133050869426E-2</v>
      </c>
      <c r="Q265" s="5">
        <f t="shared" si="39"/>
        <v>9.673754548367967E-3</v>
      </c>
    </row>
    <row r="266" spans="7:17" x14ac:dyDescent="0.3">
      <c r="G266">
        <v>92</v>
      </c>
      <c r="H266">
        <v>140</v>
      </c>
      <c r="I266" s="3">
        <v>4.7342465753424703</v>
      </c>
      <c r="J266">
        <f t="shared" si="32"/>
        <v>48</v>
      </c>
      <c r="K266" s="5">
        <f t="shared" si="33"/>
        <v>12.992908866171176</v>
      </c>
      <c r="L266" s="5">
        <f t="shared" si="34"/>
        <v>15.867415099040269</v>
      </c>
      <c r="M266" s="5">
        <f t="shared" si="35"/>
        <v>14.029492363289268</v>
      </c>
      <c r="N266" s="5">
        <f t="shared" si="36"/>
        <v>3.8794850082586088</v>
      </c>
      <c r="O266" s="5">
        <f t="shared" si="37"/>
        <v>1.8379227357510004</v>
      </c>
      <c r="P266" s="5">
        <f t="shared" si="38"/>
        <v>3.3779599825904416</v>
      </c>
      <c r="Q266" s="5">
        <f t="shared" si="39"/>
        <v>0.8707238139597071</v>
      </c>
    </row>
    <row r="267" spans="7:17" x14ac:dyDescent="0.3">
      <c r="G267">
        <v>84</v>
      </c>
      <c r="H267">
        <v>104</v>
      </c>
      <c r="I267" s="3">
        <v>5.7863013698630104</v>
      </c>
      <c r="J267">
        <f t="shared" si="32"/>
        <v>20</v>
      </c>
      <c r="K267" s="5">
        <f t="shared" si="33"/>
        <v>12.432117924293326</v>
      </c>
      <c r="L267" s="5">
        <f t="shared" si="34"/>
        <v>13.782234808170488</v>
      </c>
      <c r="M267" s="5">
        <f t="shared" si="35"/>
        <v>13.819882598442142</v>
      </c>
      <c r="N267" s="5">
        <f t="shared" si="36"/>
        <v>4.4947635314788599</v>
      </c>
      <c r="O267" s="5">
        <f t="shared" si="37"/>
        <v>-3.7647790271654102E-2</v>
      </c>
      <c r="P267" s="5">
        <f t="shared" si="38"/>
        <v>1.4173561123384533E-3</v>
      </c>
      <c r="Q267" s="5">
        <f t="shared" si="39"/>
        <v>3.1533496754880828E-4</v>
      </c>
    </row>
    <row r="268" spans="7:17" x14ac:dyDescent="0.3">
      <c r="G268">
        <v>73</v>
      </c>
      <c r="H268">
        <v>87</v>
      </c>
      <c r="I268" s="3">
        <v>3.7808219178082201</v>
      </c>
      <c r="J268">
        <f t="shared" si="32"/>
        <v>14</v>
      </c>
      <c r="K268" s="5">
        <f t="shared" si="33"/>
        <v>11.606547868628581</v>
      </c>
      <c r="L268" s="5">
        <f t="shared" si="34"/>
        <v>12.645984418244911</v>
      </c>
      <c r="M268" s="5">
        <f t="shared" si="35"/>
        <v>12.722021680125012</v>
      </c>
      <c r="N268" s="5">
        <f t="shared" si="36"/>
        <v>3.2552425238625244</v>
      </c>
      <c r="O268" s="5">
        <f t="shared" si="37"/>
        <v>-7.603726188010107E-2</v>
      </c>
      <c r="P268" s="5">
        <f t="shared" si="38"/>
        <v>5.7816651942230717E-3</v>
      </c>
      <c r="Q268" s="5">
        <f t="shared" si="39"/>
        <v>1.7761088926065048E-3</v>
      </c>
    </row>
    <row r="269" spans="7:17" x14ac:dyDescent="0.3">
      <c r="G269">
        <v>72</v>
      </c>
      <c r="H269">
        <v>80</v>
      </c>
      <c r="I269" s="3">
        <v>1.1972602739725999</v>
      </c>
      <c r="J269">
        <f t="shared" si="32"/>
        <v>8</v>
      </c>
      <c r="K269" s="5">
        <f t="shared" si="33"/>
        <v>11.527928607798319</v>
      </c>
      <c r="L269" s="5">
        <f t="shared" si="34"/>
        <v>12.139784770511714</v>
      </c>
      <c r="M269" s="5">
        <f t="shared" si="35"/>
        <v>11.912316898152818</v>
      </c>
      <c r="N269" s="5">
        <f t="shared" si="36"/>
        <v>1.1842972558360745</v>
      </c>
      <c r="O269" s="5">
        <f t="shared" si="37"/>
        <v>0.22746787235889521</v>
      </c>
      <c r="P269" s="5">
        <f t="shared" si="38"/>
        <v>5.174163295548264E-2</v>
      </c>
      <c r="Q269" s="5">
        <f t="shared" si="39"/>
        <v>4.3689734735520236E-2</v>
      </c>
    </row>
    <row r="270" spans="7:17" x14ac:dyDescent="0.3">
      <c r="G270">
        <v>94</v>
      </c>
      <c r="H270">
        <v>96</v>
      </c>
      <c r="I270" s="3">
        <v>1.79452054794521</v>
      </c>
      <c r="J270">
        <f t="shared" si="32"/>
        <v>2</v>
      </c>
      <c r="K270" s="5">
        <f t="shared" si="33"/>
        <v>13.128539705085414</v>
      </c>
      <c r="L270" s="5">
        <f t="shared" si="34"/>
        <v>13.262467889609978</v>
      </c>
      <c r="M270" s="5">
        <f t="shared" si="35"/>
        <v>13.541261193159258</v>
      </c>
      <c r="N270" s="5">
        <f t="shared" si="36"/>
        <v>1.7179663357425212</v>
      </c>
      <c r="O270" s="5">
        <f t="shared" si="37"/>
        <v>-0.27879330354928022</v>
      </c>
      <c r="P270" s="5">
        <f t="shared" si="38"/>
        <v>7.7725706103921099E-2</v>
      </c>
      <c r="Q270" s="5">
        <f t="shared" si="39"/>
        <v>4.5242857491923624E-2</v>
      </c>
    </row>
    <row r="271" spans="7:17" x14ac:dyDescent="0.3">
      <c r="G271">
        <v>130</v>
      </c>
      <c r="H271">
        <v>137</v>
      </c>
      <c r="I271" s="3">
        <v>4.2931506849315104</v>
      </c>
      <c r="J271">
        <f t="shared" si="32"/>
        <v>7</v>
      </c>
      <c r="K271" s="5">
        <f t="shared" si="33"/>
        <v>15.323758798609052</v>
      </c>
      <c r="L271" s="5">
        <f t="shared" si="34"/>
        <v>15.706809679420223</v>
      </c>
      <c r="M271" s="5">
        <f t="shared" si="35"/>
        <v>15.774163970027221</v>
      </c>
      <c r="N271" s="5">
        <f t="shared" si="36"/>
        <v>3.5990076391376715</v>
      </c>
      <c r="O271" s="5">
        <f t="shared" si="37"/>
        <v>-6.7354290606997935E-2</v>
      </c>
      <c r="P271" s="5">
        <f t="shared" si="38"/>
        <v>4.5366004631719305E-3</v>
      </c>
      <c r="Q271" s="5">
        <f t="shared" si="39"/>
        <v>1.2605142633870341E-3</v>
      </c>
    </row>
    <row r="272" spans="7:17" x14ac:dyDescent="0.3">
      <c r="G272">
        <v>88</v>
      </c>
      <c r="H272">
        <v>96</v>
      </c>
      <c r="I272" s="3">
        <v>2.7698630136986302</v>
      </c>
      <c r="J272">
        <f t="shared" si="32"/>
        <v>8</v>
      </c>
      <c r="K272" s="5">
        <f t="shared" si="33"/>
        <v>12.716298254977279</v>
      </c>
      <c r="L272" s="5">
        <f t="shared" si="34"/>
        <v>13.262467889609978</v>
      </c>
      <c r="M272" s="5">
        <f t="shared" si="35"/>
        <v>13.396009214913246</v>
      </c>
      <c r="N272" s="5">
        <f t="shared" si="36"/>
        <v>2.5158080454783174</v>
      </c>
      <c r="O272" s="5">
        <f t="shared" si="37"/>
        <v>-0.13354132530326801</v>
      </c>
      <c r="P272" s="5">
        <f t="shared" si="38"/>
        <v>1.783328556375325E-2</v>
      </c>
      <c r="Q272" s="5">
        <f t="shared" si="39"/>
        <v>7.0884921430333933E-3</v>
      </c>
    </row>
    <row r="273" spans="7:17" x14ac:dyDescent="0.3">
      <c r="G273">
        <v>72</v>
      </c>
      <c r="H273">
        <v>85</v>
      </c>
      <c r="I273" s="3">
        <v>6.0712328767123296</v>
      </c>
      <c r="J273">
        <f t="shared" si="32"/>
        <v>13</v>
      </c>
      <c r="K273" s="5">
        <f t="shared" si="33"/>
        <v>11.527928607798319</v>
      </c>
      <c r="L273" s="5">
        <f t="shared" si="34"/>
        <v>12.503903343785234</v>
      </c>
      <c r="M273" s="5">
        <f t="shared" si="35"/>
        <v>13.235004990698695</v>
      </c>
      <c r="N273" s="5">
        <f t="shared" si="36"/>
        <v>4.6492245305914279</v>
      </c>
      <c r="O273" s="5">
        <f t="shared" si="37"/>
        <v>-0.73110164691346036</v>
      </c>
      <c r="P273" s="5">
        <f t="shared" si="38"/>
        <v>0.53450961811957409</v>
      </c>
      <c r="Q273" s="5">
        <f t="shared" si="39"/>
        <v>0.11496747782400157</v>
      </c>
    </row>
    <row r="274" spans="7:17" x14ac:dyDescent="0.3">
      <c r="G274">
        <v>80</v>
      </c>
      <c r="H274">
        <v>84</v>
      </c>
      <c r="I274" s="3">
        <v>1.8547945205479499</v>
      </c>
      <c r="J274">
        <f t="shared" si="32"/>
        <v>4</v>
      </c>
      <c r="K274" s="5">
        <f t="shared" si="33"/>
        <v>12.139784770511714</v>
      </c>
      <c r="L274" s="5">
        <f t="shared" si="34"/>
        <v>12.432117924293326</v>
      </c>
      <c r="M274" s="5">
        <f t="shared" si="35"/>
        <v>12.663782220131722</v>
      </c>
      <c r="N274" s="5">
        <f t="shared" si="36"/>
        <v>1.7698541771566372</v>
      </c>
      <c r="O274" s="5">
        <f t="shared" si="37"/>
        <v>-0.23166429583839587</v>
      </c>
      <c r="P274" s="5">
        <f t="shared" si="38"/>
        <v>5.3668345966299803E-2</v>
      </c>
      <c r="Q274" s="5">
        <f t="shared" si="39"/>
        <v>3.0323597649451996E-2</v>
      </c>
    </row>
    <row r="275" spans="7:17" x14ac:dyDescent="0.3">
      <c r="G275">
        <v>118</v>
      </c>
      <c r="H275">
        <v>137</v>
      </c>
      <c r="I275" s="3">
        <v>1.29315068493151</v>
      </c>
      <c r="J275">
        <f t="shared" si="32"/>
        <v>19</v>
      </c>
      <c r="K275" s="5">
        <f t="shared" si="33"/>
        <v>14.637501925974211</v>
      </c>
      <c r="L275" s="5">
        <f t="shared" si="34"/>
        <v>15.706809679420223</v>
      </c>
      <c r="M275" s="5">
        <f t="shared" si="35"/>
        <v>14.833036945738657</v>
      </c>
      <c r="N275" s="5">
        <f t="shared" si="36"/>
        <v>1.2724170493217744</v>
      </c>
      <c r="O275" s="5">
        <f t="shared" si="37"/>
        <v>0.87377273368156594</v>
      </c>
      <c r="P275" s="5">
        <f t="shared" si="38"/>
        <v>0.7634787901253568</v>
      </c>
      <c r="Q275" s="5">
        <f t="shared" si="39"/>
        <v>0.60002244588934694</v>
      </c>
    </row>
    <row r="276" spans="7:17" x14ac:dyDescent="0.3">
      <c r="G276">
        <v>75</v>
      </c>
      <c r="H276">
        <v>107</v>
      </c>
      <c r="I276" s="3">
        <v>3.6684931506849301</v>
      </c>
      <c r="J276">
        <f t="shared" si="32"/>
        <v>32</v>
      </c>
      <c r="K276" s="5">
        <f t="shared" si="33"/>
        <v>11.761889565393137</v>
      </c>
      <c r="L276" s="5">
        <f t="shared" si="34"/>
        <v>13.971007523047176</v>
      </c>
      <c r="M276" s="5">
        <f t="shared" si="35"/>
        <v>12.818522855254457</v>
      </c>
      <c r="N276" s="5">
        <f t="shared" si="36"/>
        <v>3.1771816284613417</v>
      </c>
      <c r="O276" s="5">
        <f t="shared" si="37"/>
        <v>1.1524846677927183</v>
      </c>
      <c r="P276" s="5">
        <f t="shared" si="38"/>
        <v>1.3282209094972923</v>
      </c>
      <c r="Q276" s="5">
        <f t="shared" si="39"/>
        <v>0.41805004082833264</v>
      </c>
    </row>
    <row r="277" spans="7:17" x14ac:dyDescent="0.3">
      <c r="G277">
        <v>78</v>
      </c>
      <c r="H277">
        <v>102</v>
      </c>
      <c r="I277" s="3">
        <v>2.7424657534246601</v>
      </c>
      <c r="J277">
        <f t="shared" si="32"/>
        <v>24</v>
      </c>
      <c r="K277" s="5">
        <f t="shared" si="33"/>
        <v>11.990358035545773</v>
      </c>
      <c r="L277" s="5">
        <f t="shared" si="34"/>
        <v>13.654583858286202</v>
      </c>
      <c r="M277" s="5">
        <f t="shared" si="35"/>
        <v>12.767798582069105</v>
      </c>
      <c r="N277" s="5">
        <f t="shared" si="36"/>
        <v>2.4945731685638464</v>
      </c>
      <c r="O277" s="5">
        <f t="shared" si="37"/>
        <v>0.88678527621709691</v>
      </c>
      <c r="P277" s="5">
        <f t="shared" si="38"/>
        <v>0.78638812611543285</v>
      </c>
      <c r="Q277" s="5">
        <f t="shared" si="39"/>
        <v>0.31523955120874059</v>
      </c>
    </row>
    <row r="278" spans="7:17" x14ac:dyDescent="0.3">
      <c r="G278">
        <v>82</v>
      </c>
      <c r="H278">
        <v>90</v>
      </c>
      <c r="I278" s="3">
        <v>4.9863013698630096</v>
      </c>
      <c r="J278">
        <f t="shared" si="32"/>
        <v>8</v>
      </c>
      <c r="K278" s="5">
        <f t="shared" si="33"/>
        <v>12.287009738658988</v>
      </c>
      <c r="L278" s="5">
        <f t="shared" si="34"/>
        <v>12.855515991822923</v>
      </c>
      <c r="M278" s="5">
        <f t="shared" si="35"/>
        <v>13.544320179087602</v>
      </c>
      <c r="N278" s="5">
        <f t="shared" si="36"/>
        <v>4.0336076924905795</v>
      </c>
      <c r="O278" s="5">
        <f t="shared" si="37"/>
        <v>-0.68880418726467951</v>
      </c>
      <c r="P278" s="5">
        <f t="shared" si="38"/>
        <v>0.47445120839335569</v>
      </c>
      <c r="Q278" s="5">
        <f t="shared" si="39"/>
        <v>0.11762452984127528</v>
      </c>
    </row>
    <row r="279" spans="7:17" x14ac:dyDescent="0.3">
      <c r="G279">
        <v>101</v>
      </c>
      <c r="H279">
        <v>106</v>
      </c>
      <c r="I279" s="3">
        <v>4.8547945205479497</v>
      </c>
      <c r="J279">
        <f t="shared" si="32"/>
        <v>5</v>
      </c>
      <c r="K279" s="5">
        <f t="shared" si="33"/>
        <v>13.590200770153862</v>
      </c>
      <c r="L279" s="5">
        <f t="shared" si="34"/>
        <v>13.908436512001879</v>
      </c>
      <c r="M279" s="5">
        <f t="shared" si="35"/>
        <v>14.506781262295345</v>
      </c>
      <c r="N279" s="5">
        <f t="shared" si="36"/>
        <v>3.9537421872461342</v>
      </c>
      <c r="O279" s="5">
        <f t="shared" si="37"/>
        <v>-0.59834475029346557</v>
      </c>
      <c r="P279" s="5">
        <f t="shared" si="38"/>
        <v>0.35801644020374968</v>
      </c>
      <c r="Q279" s="5">
        <f t="shared" si="39"/>
        <v>9.0551286160900579E-2</v>
      </c>
    </row>
    <row r="280" spans="7:17" x14ac:dyDescent="0.3">
      <c r="G280">
        <v>77</v>
      </c>
      <c r="H280">
        <v>99</v>
      </c>
      <c r="I280" s="3">
        <v>3.3972602739725999</v>
      </c>
      <c r="J280">
        <f t="shared" si="32"/>
        <v>22</v>
      </c>
      <c r="K280" s="5">
        <f t="shared" si="33"/>
        <v>11.914790904608282</v>
      </c>
      <c r="L280" s="5">
        <f t="shared" si="34"/>
        <v>13.460289793861117</v>
      </c>
      <c r="M280" s="5">
        <f t="shared" si="35"/>
        <v>12.873918243369204</v>
      </c>
      <c r="N280" s="5">
        <f t="shared" si="36"/>
        <v>2.9845686404365228</v>
      </c>
      <c r="O280" s="5">
        <f t="shared" si="37"/>
        <v>0.58637155049191314</v>
      </c>
      <c r="P280" s="5">
        <f t="shared" si="38"/>
        <v>0.34383159522629025</v>
      </c>
      <c r="Q280" s="5">
        <f t="shared" si="39"/>
        <v>0.11520311195657455</v>
      </c>
    </row>
    <row r="281" spans="7:17" x14ac:dyDescent="0.3">
      <c r="G281">
        <v>81</v>
      </c>
      <c r="H281">
        <v>92</v>
      </c>
      <c r="I281" s="3">
        <v>2.7780821917808201</v>
      </c>
      <c r="J281">
        <f t="shared" si="32"/>
        <v>11</v>
      </c>
      <c r="K281" s="5">
        <f t="shared" si="33"/>
        <v>12.213667036342351</v>
      </c>
      <c r="L281" s="5">
        <f t="shared" si="34"/>
        <v>12.992908866171176</v>
      </c>
      <c r="M281" s="5">
        <f t="shared" si="35"/>
        <v>12.968075817306726</v>
      </c>
      <c r="N281" s="5">
        <f t="shared" si="36"/>
        <v>2.5221657336659353</v>
      </c>
      <c r="O281" s="5">
        <f t="shared" si="37"/>
        <v>2.4833048864449481E-2</v>
      </c>
      <c r="P281" s="5">
        <f t="shared" si="38"/>
        <v>6.1668031590413563E-4</v>
      </c>
      <c r="Q281" s="5">
        <f t="shared" si="39"/>
        <v>2.4450427966436555E-4</v>
      </c>
    </row>
    <row r="282" spans="7:17" x14ac:dyDescent="0.3">
      <c r="G282">
        <v>74</v>
      </c>
      <c r="H282">
        <v>86</v>
      </c>
      <c r="I282" s="3">
        <v>5.8027397260273998</v>
      </c>
      <c r="J282">
        <f t="shared" si="32"/>
        <v>12</v>
      </c>
      <c r="K282" s="5">
        <f t="shared" si="33"/>
        <v>11.684530300835043</v>
      </c>
      <c r="L282" s="5">
        <f t="shared" si="34"/>
        <v>12.575189099110025</v>
      </c>
      <c r="M282" s="5">
        <f t="shared" si="35"/>
        <v>13.284133685993652</v>
      </c>
      <c r="N282" s="5">
        <f t="shared" si="36"/>
        <v>4.5038102033653002</v>
      </c>
      <c r="O282" s="5">
        <f t="shared" si="37"/>
        <v>-0.70894458688362683</v>
      </c>
      <c r="P282" s="5">
        <f t="shared" si="38"/>
        <v>0.50260242727159632</v>
      </c>
      <c r="Q282" s="5">
        <f t="shared" si="39"/>
        <v>0.11159493952388265</v>
      </c>
    </row>
    <row r="283" spans="7:17" x14ac:dyDescent="0.3">
      <c r="G283">
        <v>57</v>
      </c>
      <c r="H283">
        <v>71</v>
      </c>
      <c r="I283" s="3">
        <v>3.8931506849315101</v>
      </c>
      <c r="J283">
        <f t="shared" si="32"/>
        <v>14</v>
      </c>
      <c r="K283" s="5">
        <f t="shared" si="33"/>
        <v>10.261167636198937</v>
      </c>
      <c r="L283" s="5">
        <f t="shared" si="34"/>
        <v>11.448658363174868</v>
      </c>
      <c r="M283" s="5">
        <f t="shared" si="35"/>
        <v>11.671299611332511</v>
      </c>
      <c r="N283" s="5">
        <f t="shared" si="36"/>
        <v>3.332321441565917</v>
      </c>
      <c r="O283" s="5">
        <f t="shared" si="37"/>
        <v>-0.22264124815764319</v>
      </c>
      <c r="P283" s="5">
        <f t="shared" si="38"/>
        <v>4.9569125381193256E-2</v>
      </c>
      <c r="Q283" s="5">
        <f t="shared" si="39"/>
        <v>1.4875253258251054E-2</v>
      </c>
    </row>
    <row r="284" spans="7:17" x14ac:dyDescent="0.3">
      <c r="G284">
        <v>56</v>
      </c>
      <c r="H284">
        <v>60</v>
      </c>
      <c r="I284" s="3">
        <v>1.7863013698630099</v>
      </c>
      <c r="J284">
        <f t="shared" si="32"/>
        <v>4</v>
      </c>
      <c r="K284" s="5">
        <f t="shared" si="33"/>
        <v>10.170003906212969</v>
      </c>
      <c r="L284" s="5">
        <f t="shared" si="34"/>
        <v>10.529092987893623</v>
      </c>
      <c r="M284" s="5">
        <f t="shared" si="35"/>
        <v>10.864231157788986</v>
      </c>
      <c r="N284" s="5">
        <f t="shared" si="36"/>
        <v>1.7108633727204505</v>
      </c>
      <c r="O284" s="5">
        <f t="shared" si="37"/>
        <v>-0.33513816989536238</v>
      </c>
      <c r="P284" s="5">
        <f t="shared" si="38"/>
        <v>0.11231759292081278</v>
      </c>
      <c r="Q284" s="5">
        <f t="shared" si="39"/>
        <v>6.5649656607129375E-2</v>
      </c>
    </row>
    <row r="285" spans="7:17" x14ac:dyDescent="0.3">
      <c r="G285">
        <v>66</v>
      </c>
      <c r="H285">
        <v>89</v>
      </c>
      <c r="I285" s="3">
        <v>4.8931506849315101</v>
      </c>
      <c r="J285">
        <f t="shared" si="32"/>
        <v>23</v>
      </c>
      <c r="K285" s="5">
        <f t="shared" si="33"/>
        <v>11.042009049285983</v>
      </c>
      <c r="L285" s="5">
        <f t="shared" si="34"/>
        <v>12.786139300065054</v>
      </c>
      <c r="M285" s="5">
        <f t="shared" si="35"/>
        <v>12.57894489443909</v>
      </c>
      <c r="N285" s="5">
        <f t="shared" si="36"/>
        <v>3.9771586898301416</v>
      </c>
      <c r="O285" s="5">
        <f t="shared" si="37"/>
        <v>0.20719440562596425</v>
      </c>
      <c r="P285" s="5">
        <f t="shared" si="38"/>
        <v>4.2929521722696609E-2</v>
      </c>
      <c r="Q285" s="5">
        <f t="shared" si="39"/>
        <v>1.0794017807856207E-2</v>
      </c>
    </row>
    <row r="286" spans="7:17" x14ac:dyDescent="0.3">
      <c r="G286">
        <v>58</v>
      </c>
      <c r="H286">
        <v>67</v>
      </c>
      <c r="I286" s="3">
        <v>2</v>
      </c>
      <c r="J286">
        <f t="shared" si="32"/>
        <v>9</v>
      </c>
      <c r="K286" s="5">
        <f t="shared" si="33"/>
        <v>10.351386696558295</v>
      </c>
      <c r="L286" s="5">
        <f t="shared" si="34"/>
        <v>11.12476569231583</v>
      </c>
      <c r="M286" s="5">
        <f t="shared" si="35"/>
        <v>11.104750484620562</v>
      </c>
      <c r="N286" s="5">
        <f t="shared" si="36"/>
        <v>1.8934188198936543</v>
      </c>
      <c r="O286" s="5">
        <f t="shared" si="37"/>
        <v>2.0015207695267989E-2</v>
      </c>
      <c r="P286" s="5">
        <f t="shared" si="38"/>
        <v>4.0060853908471491E-4</v>
      </c>
      <c r="Q286" s="5">
        <f t="shared" si="39"/>
        <v>2.1157946402329279E-4</v>
      </c>
    </row>
    <row r="287" spans="7:17" x14ac:dyDescent="0.3">
      <c r="G287">
        <v>67</v>
      </c>
      <c r="H287">
        <v>77</v>
      </c>
      <c r="I287" s="3">
        <v>1.77260273972603</v>
      </c>
      <c r="J287">
        <f t="shared" si="32"/>
        <v>10</v>
      </c>
      <c r="K287" s="5">
        <f t="shared" si="33"/>
        <v>11.12476569231583</v>
      </c>
      <c r="L287" s="5">
        <f t="shared" si="34"/>
        <v>11.914790904608282</v>
      </c>
      <c r="M287" s="5">
        <f t="shared" si="35"/>
        <v>11.723171511474357</v>
      </c>
      <c r="N287" s="5">
        <f t="shared" si="36"/>
        <v>1.6990104701798976</v>
      </c>
      <c r="O287" s="5">
        <f t="shared" si="37"/>
        <v>0.19161939313392473</v>
      </c>
      <c r="P287" s="5">
        <f t="shared" si="38"/>
        <v>3.6717991825013598E-2</v>
      </c>
      <c r="Q287" s="5">
        <f t="shared" si="39"/>
        <v>2.1611398204700739E-2</v>
      </c>
    </row>
    <row r="288" spans="7:17" x14ac:dyDescent="0.3">
      <c r="G288">
        <v>57</v>
      </c>
      <c r="H288">
        <v>57</v>
      </c>
      <c r="I288" s="3">
        <v>2.19178082191781E-2</v>
      </c>
      <c r="J288">
        <f t="shared" si="32"/>
        <v>0</v>
      </c>
      <c r="K288" s="5">
        <f t="shared" si="33"/>
        <v>10.261167636198937</v>
      </c>
      <c r="L288" s="5">
        <f t="shared" si="34"/>
        <v>10.261167636198937</v>
      </c>
      <c r="M288" s="5">
        <f t="shared" si="35"/>
        <v>10.27000361039293</v>
      </c>
      <c r="N288" s="5">
        <f t="shared" si="36"/>
        <v>2.3147467858395956E-2</v>
      </c>
      <c r="O288" s="5">
        <f t="shared" si="37"/>
        <v>-8.8359741939925129E-3</v>
      </c>
      <c r="P288" s="5">
        <f t="shared" si="38"/>
        <v>7.8074439956901637E-5</v>
      </c>
      <c r="Q288" s="5">
        <f t="shared" si="39"/>
        <v>3.3729149311069371E-3</v>
      </c>
    </row>
    <row r="289" spans="7:17" x14ac:dyDescent="0.3">
      <c r="G289">
        <v>118</v>
      </c>
      <c r="H289">
        <v>131</v>
      </c>
      <c r="I289" s="3">
        <v>2.79452054794521</v>
      </c>
      <c r="J289">
        <f t="shared" si="32"/>
        <v>13</v>
      </c>
      <c r="K289" s="5">
        <f t="shared" si="33"/>
        <v>14.637501925974211</v>
      </c>
      <c r="L289" s="5">
        <f t="shared" si="34"/>
        <v>15.379217866616131</v>
      </c>
      <c r="M289" s="5">
        <f t="shared" si="35"/>
        <v>15.042883651244502</v>
      </c>
      <c r="N289" s="5">
        <f t="shared" si="36"/>
        <v>2.5348634562961081</v>
      </c>
      <c r="O289" s="5">
        <f t="shared" si="37"/>
        <v>0.33633421537162889</v>
      </c>
      <c r="P289" s="5">
        <f t="shared" si="38"/>
        <v>0.11312070442964925</v>
      </c>
      <c r="Q289" s="5">
        <f t="shared" si="39"/>
        <v>4.4625955748693054E-2</v>
      </c>
    </row>
    <row r="290" spans="7:17" x14ac:dyDescent="0.3">
      <c r="G290">
        <v>82</v>
      </c>
      <c r="H290">
        <v>85</v>
      </c>
      <c r="I290" s="3">
        <v>0.76712328767123295</v>
      </c>
      <c r="J290">
        <f t="shared" si="32"/>
        <v>3</v>
      </c>
      <c r="K290" s="5">
        <f t="shared" si="33"/>
        <v>12.287009738658988</v>
      </c>
      <c r="L290" s="5">
        <f t="shared" si="34"/>
        <v>12.503903343785234</v>
      </c>
      <c r="M290" s="5">
        <f t="shared" si="35"/>
        <v>12.504160878638602</v>
      </c>
      <c r="N290" s="5">
        <f t="shared" si="36"/>
        <v>0.77708703649237021</v>
      </c>
      <c r="O290" s="5">
        <f t="shared" si="37"/>
        <v>-2.5753485336821313E-4</v>
      </c>
      <c r="P290" s="5">
        <f t="shared" si="38"/>
        <v>6.6324200699387034E-8</v>
      </c>
      <c r="Q290" s="5">
        <f t="shared" si="39"/>
        <v>8.5349771112850408E-8</v>
      </c>
    </row>
    <row r="291" spans="7:17" x14ac:dyDescent="0.3">
      <c r="G291">
        <v>92</v>
      </c>
      <c r="H291">
        <v>93</v>
      </c>
      <c r="I291" s="3">
        <v>0.75616438356164395</v>
      </c>
      <c r="J291">
        <f t="shared" si="32"/>
        <v>1</v>
      </c>
      <c r="K291" s="5">
        <f t="shared" si="33"/>
        <v>12.992908866171176</v>
      </c>
      <c r="L291" s="5">
        <f t="shared" si="34"/>
        <v>13.060940751105505</v>
      </c>
      <c r="M291" s="5">
        <f t="shared" si="35"/>
        <v>13.177577070122371</v>
      </c>
      <c r="N291" s="5">
        <f t="shared" si="36"/>
        <v>0.76645219038353163</v>
      </c>
      <c r="O291" s="5">
        <f t="shared" si="37"/>
        <v>-0.116636319016866</v>
      </c>
      <c r="P291" s="5">
        <f t="shared" si="38"/>
        <v>1.3604030913804136E-2</v>
      </c>
      <c r="Q291" s="5">
        <f t="shared" si="39"/>
        <v>1.7749353559804816E-2</v>
      </c>
    </row>
    <row r="292" spans="7:17" x14ac:dyDescent="0.3">
      <c r="G292">
        <v>59</v>
      </c>
      <c r="H292">
        <v>65</v>
      </c>
      <c r="I292" s="3">
        <v>2.1616438356164398</v>
      </c>
      <c r="J292">
        <f t="shared" si="32"/>
        <v>6</v>
      </c>
      <c r="K292" s="5">
        <f t="shared" si="33"/>
        <v>10.440686914627271</v>
      </c>
      <c r="L292" s="5">
        <f t="shared" si="34"/>
        <v>10.958504582732612</v>
      </c>
      <c r="M292" s="5">
        <f t="shared" si="35"/>
        <v>11.241070082712657</v>
      </c>
      <c r="N292" s="5">
        <f t="shared" si="36"/>
        <v>2.0286142974354942</v>
      </c>
      <c r="O292" s="5">
        <f t="shared" si="37"/>
        <v>-0.28256549998004488</v>
      </c>
      <c r="P292" s="5">
        <f t="shared" si="38"/>
        <v>7.9843261778972746E-2</v>
      </c>
      <c r="Q292" s="5">
        <f t="shared" si="39"/>
        <v>3.9358522652585021E-2</v>
      </c>
    </row>
    <row r="293" spans="7:17" x14ac:dyDescent="0.3">
      <c r="G293">
        <v>81</v>
      </c>
      <c r="H293">
        <v>94</v>
      </c>
      <c r="I293" s="3">
        <v>5.6958904109589001</v>
      </c>
      <c r="J293">
        <f t="shared" si="32"/>
        <v>13</v>
      </c>
      <c r="K293" s="5">
        <f t="shared" si="33"/>
        <v>12.213667036342351</v>
      </c>
      <c r="L293" s="5">
        <f t="shared" si="34"/>
        <v>13.128539705085414</v>
      </c>
      <c r="M293" s="5">
        <f t="shared" si="35"/>
        <v>13.643020058519028</v>
      </c>
      <c r="N293" s="5">
        <f t="shared" si="36"/>
        <v>4.444706140521502</v>
      </c>
      <c r="O293" s="5">
        <f t="shared" si="37"/>
        <v>-0.51448035343361376</v>
      </c>
      <c r="P293" s="5">
        <f t="shared" si="38"/>
        <v>0.26469003406917613</v>
      </c>
      <c r="Q293" s="5">
        <f t="shared" si="39"/>
        <v>5.9551751162140891E-2</v>
      </c>
    </row>
    <row r="294" spans="7:17" x14ac:dyDescent="0.3">
      <c r="G294">
        <v>65</v>
      </c>
      <c r="H294">
        <v>78</v>
      </c>
      <c r="I294" s="3">
        <v>5.7780821917808201</v>
      </c>
      <c r="J294">
        <f t="shared" si="32"/>
        <v>13</v>
      </c>
      <c r="K294" s="5">
        <f t="shared" si="33"/>
        <v>10.958504582732612</v>
      </c>
      <c r="L294" s="5">
        <f t="shared" si="34"/>
        <v>11.990358035545773</v>
      </c>
      <c r="M294" s="5">
        <f t="shared" si="35"/>
        <v>12.754121596365087</v>
      </c>
      <c r="N294" s="5">
        <f t="shared" si="36"/>
        <v>4.490233906705595</v>
      </c>
      <c r="O294" s="5">
        <f t="shared" si="37"/>
        <v>-0.76376356081931362</v>
      </c>
      <c r="P294" s="5">
        <f t="shared" si="38"/>
        <v>0.58333477683539736</v>
      </c>
      <c r="Q294" s="5">
        <f t="shared" si="39"/>
        <v>0.12991189077349866</v>
      </c>
    </row>
    <row r="295" spans="7:17" x14ac:dyDescent="0.3">
      <c r="G295">
        <v>77</v>
      </c>
      <c r="H295">
        <v>81</v>
      </c>
      <c r="I295" s="3">
        <v>3.6712328767123301</v>
      </c>
      <c r="J295">
        <f t="shared" si="32"/>
        <v>4</v>
      </c>
      <c r="K295" s="5">
        <f t="shared" si="33"/>
        <v>11.914790904608282</v>
      </c>
      <c r="L295" s="5">
        <f t="shared" si="34"/>
        <v>12.213667036342351</v>
      </c>
      <c r="M295" s="5">
        <f t="shared" si="35"/>
        <v>12.943560671993151</v>
      </c>
      <c r="N295" s="5">
        <f t="shared" si="36"/>
        <v>3.1790973336965282</v>
      </c>
      <c r="O295" s="5">
        <f t="shared" si="37"/>
        <v>-0.72989363565080012</v>
      </c>
      <c r="P295" s="5">
        <f t="shared" si="38"/>
        <v>0.53274471936354295</v>
      </c>
      <c r="Q295" s="5">
        <f t="shared" si="39"/>
        <v>0.16757735402334742</v>
      </c>
    </row>
    <row r="296" spans="7:17" x14ac:dyDescent="0.3">
      <c r="G296">
        <v>79</v>
      </c>
      <c r="H296">
        <v>83</v>
      </c>
      <c r="I296" s="3">
        <v>3.79452054794521</v>
      </c>
      <c r="J296">
        <f t="shared" si="32"/>
        <v>4</v>
      </c>
      <c r="K296" s="5">
        <f t="shared" si="33"/>
        <v>12.065352151873793</v>
      </c>
      <c r="L296" s="5">
        <f t="shared" si="34"/>
        <v>12.359823326694411</v>
      </c>
      <c r="M296" s="5">
        <f t="shared" si="35"/>
        <v>13.096127860237898</v>
      </c>
      <c r="N296" s="5">
        <f t="shared" si="36"/>
        <v>3.264694717715618</v>
      </c>
      <c r="O296" s="5">
        <f t="shared" si="37"/>
        <v>-0.73630453354348724</v>
      </c>
      <c r="P296" s="5">
        <f t="shared" si="38"/>
        <v>0.54214436611669237</v>
      </c>
      <c r="Q296" s="5">
        <f t="shared" si="39"/>
        <v>0.16606280617136637</v>
      </c>
    </row>
    <row r="297" spans="7:17" x14ac:dyDescent="0.3">
      <c r="G297">
        <v>76</v>
      </c>
      <c r="H297">
        <v>77</v>
      </c>
      <c r="I297" s="3">
        <v>1.7123287671232901</v>
      </c>
      <c r="J297">
        <f t="shared" si="32"/>
        <v>1</v>
      </c>
      <c r="K297" s="5">
        <f t="shared" si="33"/>
        <v>11.838638852673112</v>
      </c>
      <c r="L297" s="5">
        <f t="shared" si="34"/>
        <v>11.914790904608282</v>
      </c>
      <c r="M297" s="5">
        <f t="shared" si="35"/>
        <v>12.352000939722004</v>
      </c>
      <c r="N297" s="5">
        <f t="shared" si="36"/>
        <v>1.6466397588536046</v>
      </c>
      <c r="O297" s="5">
        <f t="shared" si="37"/>
        <v>-0.43721003511372203</v>
      </c>
      <c r="P297" s="5">
        <f t="shared" si="38"/>
        <v>0.19115261480414206</v>
      </c>
      <c r="Q297" s="5">
        <f t="shared" si="39"/>
        <v>0.11608648083247004</v>
      </c>
    </row>
    <row r="298" spans="7:17" x14ac:dyDescent="0.3">
      <c r="G298">
        <v>86</v>
      </c>
      <c r="H298">
        <v>93</v>
      </c>
      <c r="I298" s="3">
        <v>2.07123287671233</v>
      </c>
      <c r="J298">
        <f t="shared" si="32"/>
        <v>7</v>
      </c>
      <c r="K298" s="5">
        <f t="shared" si="33"/>
        <v>12.575189099110025</v>
      </c>
      <c r="L298" s="5">
        <f t="shared" si="34"/>
        <v>13.060940751105505</v>
      </c>
      <c r="M298" s="5">
        <f t="shared" si="35"/>
        <v>13.108876227189032</v>
      </c>
      <c r="N298" s="5">
        <f t="shared" si="36"/>
        <v>1.9533001225216364</v>
      </c>
      <c r="O298" s="5">
        <f t="shared" si="37"/>
        <v>-4.7935476083527107E-2</v>
      </c>
      <c r="P298" s="5">
        <f t="shared" si="38"/>
        <v>2.2978098673543993E-3</v>
      </c>
      <c r="Q298" s="5">
        <f t="shared" si="39"/>
        <v>1.1763731752537925E-3</v>
      </c>
    </row>
    <row r="299" spans="7:17" x14ac:dyDescent="0.3">
      <c r="G299">
        <v>74</v>
      </c>
      <c r="H299">
        <v>89</v>
      </c>
      <c r="I299" s="3">
        <v>5.7835616438356201</v>
      </c>
      <c r="J299">
        <f t="shared" si="32"/>
        <v>15</v>
      </c>
      <c r="K299" s="5">
        <f t="shared" si="33"/>
        <v>11.684530300835043</v>
      </c>
      <c r="L299" s="5">
        <f t="shared" si="34"/>
        <v>12.786139300065054</v>
      </c>
      <c r="M299" s="5">
        <f t="shared" si="35"/>
        <v>13.279661885483495</v>
      </c>
      <c r="N299" s="5">
        <f t="shared" si="36"/>
        <v>4.4932541227293727</v>
      </c>
      <c r="O299" s="5">
        <f t="shared" si="37"/>
        <v>-0.4935225854184413</v>
      </c>
      <c r="P299" s="5">
        <f t="shared" si="38"/>
        <v>0.24356454231810268</v>
      </c>
      <c r="Q299" s="5">
        <f t="shared" si="39"/>
        <v>5.42067142577176E-2</v>
      </c>
    </row>
    <row r="300" spans="7:17" x14ac:dyDescent="0.3">
      <c r="G300">
        <v>74</v>
      </c>
      <c r="H300">
        <v>74</v>
      </c>
      <c r="I300" s="3">
        <v>0.77534246575342503</v>
      </c>
      <c r="J300">
        <f t="shared" si="32"/>
        <v>0</v>
      </c>
      <c r="K300" s="5">
        <f t="shared" si="33"/>
        <v>11.684530300835043</v>
      </c>
      <c r="L300" s="5">
        <f t="shared" si="34"/>
        <v>11.684530300835043</v>
      </c>
      <c r="M300" s="5">
        <f t="shared" si="35"/>
        <v>11.929713479741396</v>
      </c>
      <c r="N300" s="5">
        <f t="shared" si="36"/>
        <v>0.78505455583481554</v>
      </c>
      <c r="O300" s="5">
        <f t="shared" si="37"/>
        <v>-0.24518317890635366</v>
      </c>
      <c r="P300" s="5">
        <f t="shared" si="38"/>
        <v>6.0114791218625029E-2</v>
      </c>
      <c r="Q300" s="5">
        <f t="shared" si="39"/>
        <v>7.6574030138198274E-2</v>
      </c>
    </row>
    <row r="301" spans="7:17" x14ac:dyDescent="0.3">
      <c r="G301">
        <v>81</v>
      </c>
      <c r="H301">
        <v>94</v>
      </c>
      <c r="I301" s="3">
        <v>2.7643835616438399</v>
      </c>
      <c r="J301">
        <f t="shared" si="32"/>
        <v>13</v>
      </c>
      <c r="K301" s="5">
        <f t="shared" si="33"/>
        <v>12.213667036342351</v>
      </c>
      <c r="L301" s="5">
        <f t="shared" si="34"/>
        <v>13.128539705085414</v>
      </c>
      <c r="M301" s="5">
        <f t="shared" si="35"/>
        <v>12.964638102784296</v>
      </c>
      <c r="N301" s="5">
        <f t="shared" si="36"/>
        <v>2.5115663137715893</v>
      </c>
      <c r="O301" s="5">
        <f t="shared" si="37"/>
        <v>0.16390160230111839</v>
      </c>
      <c r="P301" s="5">
        <f t="shared" si="38"/>
        <v>2.6863735236873975E-2</v>
      </c>
      <c r="Q301" s="5">
        <f t="shared" si="39"/>
        <v>1.0696008737485024E-2</v>
      </c>
    </row>
    <row r="302" spans="7:17" x14ac:dyDescent="0.3">
      <c r="G302">
        <v>65</v>
      </c>
      <c r="H302">
        <v>97</v>
      </c>
      <c r="I302" s="3">
        <v>5.0684931506849296</v>
      </c>
      <c r="J302">
        <f t="shared" si="32"/>
        <v>32</v>
      </c>
      <c r="K302" s="5">
        <f t="shared" si="33"/>
        <v>10.958504582732612</v>
      </c>
      <c r="L302" s="5">
        <f t="shared" si="34"/>
        <v>13.328811164400904</v>
      </c>
      <c r="M302" s="5">
        <f t="shared" si="35"/>
        <v>12.563781648141859</v>
      </c>
      <c r="N302" s="5">
        <f t="shared" si="36"/>
        <v>4.0829258801997943</v>
      </c>
      <c r="O302" s="5">
        <f t="shared" si="37"/>
        <v>0.76502951625904458</v>
      </c>
      <c r="P302" s="5">
        <f t="shared" si="38"/>
        <v>0.58527016074754779</v>
      </c>
      <c r="Q302" s="5">
        <f t="shared" si="39"/>
        <v>0.14334577161584627</v>
      </c>
    </row>
    <row r="303" spans="7:17" x14ac:dyDescent="0.3">
      <c r="G303">
        <v>66</v>
      </c>
      <c r="H303">
        <v>71</v>
      </c>
      <c r="I303" s="3">
        <v>1.81369863013699</v>
      </c>
      <c r="J303">
        <f t="shared" si="32"/>
        <v>5</v>
      </c>
      <c r="K303" s="5">
        <f t="shared" si="33"/>
        <v>11.042009049285983</v>
      </c>
      <c r="L303" s="5">
        <f t="shared" si="34"/>
        <v>11.448658363174868</v>
      </c>
      <c r="M303" s="5">
        <f t="shared" si="35"/>
        <v>11.661631679229117</v>
      </c>
      <c r="N303" s="5">
        <f t="shared" si="36"/>
        <v>1.7345143516580936</v>
      </c>
      <c r="O303" s="5">
        <f t="shared" si="37"/>
        <v>-0.2129733160542493</v>
      </c>
      <c r="P303" s="5">
        <f t="shared" si="38"/>
        <v>4.5357633351143158E-2</v>
      </c>
      <c r="Q303" s="5">
        <f t="shared" si="39"/>
        <v>2.6150047883884E-2</v>
      </c>
    </row>
    <row r="304" spans="7:17" x14ac:dyDescent="0.3">
      <c r="G304">
        <v>72</v>
      </c>
      <c r="H304">
        <v>78</v>
      </c>
      <c r="I304" s="3">
        <v>3.7863013698630099</v>
      </c>
      <c r="J304">
        <f t="shared" si="32"/>
        <v>6</v>
      </c>
      <c r="K304" s="5">
        <f t="shared" si="33"/>
        <v>11.527928607798319</v>
      </c>
      <c r="L304" s="5">
        <f t="shared" si="34"/>
        <v>11.990358035545773</v>
      </c>
      <c r="M304" s="5">
        <f t="shared" si="35"/>
        <v>12.659958070311525</v>
      </c>
      <c r="N304" s="5">
        <f t="shared" si="36"/>
        <v>3.2590251526067786</v>
      </c>
      <c r="O304" s="5">
        <f t="shared" si="37"/>
        <v>-0.66960003476575203</v>
      </c>
      <c r="P304" s="5">
        <f t="shared" si="38"/>
        <v>0.44836420655829634</v>
      </c>
      <c r="Q304" s="5">
        <f t="shared" si="39"/>
        <v>0.13757617249430115</v>
      </c>
    </row>
    <row r="305" spans="7:17" x14ac:dyDescent="0.3">
      <c r="G305">
        <v>67</v>
      </c>
      <c r="H305">
        <v>88</v>
      </c>
      <c r="I305" s="3">
        <v>5.9232876712328801</v>
      </c>
      <c r="J305">
        <f t="shared" si="32"/>
        <v>21</v>
      </c>
      <c r="K305" s="5">
        <f t="shared" si="33"/>
        <v>11.12476569231583</v>
      </c>
      <c r="L305" s="5">
        <f t="shared" si="34"/>
        <v>12.716298254977279</v>
      </c>
      <c r="M305" s="5">
        <f t="shared" si="35"/>
        <v>12.91122067401122</v>
      </c>
      <c r="N305" s="5">
        <f t="shared" si="36"/>
        <v>4.5696428253410826</v>
      </c>
      <c r="O305" s="5">
        <f t="shared" si="37"/>
        <v>-0.19492241903394181</v>
      </c>
      <c r="P305" s="5">
        <f t="shared" si="38"/>
        <v>3.7994749442043597E-2</v>
      </c>
      <c r="Q305" s="5">
        <f t="shared" si="39"/>
        <v>8.3145993886748985E-3</v>
      </c>
    </row>
    <row r="306" spans="7:17" x14ac:dyDescent="0.3">
      <c r="G306">
        <v>65</v>
      </c>
      <c r="H306">
        <v>94</v>
      </c>
      <c r="I306" s="3">
        <v>10.6</v>
      </c>
      <c r="J306">
        <f t="shared" si="32"/>
        <v>29</v>
      </c>
      <c r="K306" s="5">
        <f t="shared" si="33"/>
        <v>10.958504582732612</v>
      </c>
      <c r="L306" s="5">
        <f t="shared" si="34"/>
        <v>13.128539705085414</v>
      </c>
      <c r="M306" s="5">
        <f t="shared" si="35"/>
        <v>13.864227234483911</v>
      </c>
      <c r="N306" s="5">
        <f t="shared" si="36"/>
        <v>6.5413084114246036</v>
      </c>
      <c r="O306" s="5">
        <f t="shared" si="37"/>
        <v>-0.73568752939849702</v>
      </c>
      <c r="P306" s="5">
        <f t="shared" si="38"/>
        <v>0.54123614091246441</v>
      </c>
      <c r="Q306" s="5">
        <f t="shared" si="39"/>
        <v>8.2741266252968321E-2</v>
      </c>
    </row>
    <row r="307" spans="7:17" x14ac:dyDescent="0.3">
      <c r="G307">
        <v>72</v>
      </c>
      <c r="H307">
        <v>119</v>
      </c>
      <c r="I307" s="3">
        <v>7.7890410958904104</v>
      </c>
      <c r="J307">
        <f t="shared" si="32"/>
        <v>47</v>
      </c>
      <c r="K307" s="5">
        <f t="shared" si="33"/>
        <v>11.527928607798319</v>
      </c>
      <c r="L307" s="5">
        <f t="shared" si="34"/>
        <v>14.696229757948895</v>
      </c>
      <c r="M307" s="5">
        <f t="shared" si="35"/>
        <v>13.621101555912309</v>
      </c>
      <c r="N307" s="5">
        <f t="shared" si="36"/>
        <v>5.482330864149791</v>
      </c>
      <c r="O307" s="5">
        <f t="shared" si="37"/>
        <v>1.075128202036586</v>
      </c>
      <c r="P307" s="5">
        <f t="shared" si="38"/>
        <v>1.1559006508144221</v>
      </c>
      <c r="Q307" s="5">
        <f t="shared" si="39"/>
        <v>0.21084109650753102</v>
      </c>
    </row>
    <row r="308" spans="7:17" x14ac:dyDescent="0.3">
      <c r="G308">
        <v>65</v>
      </c>
      <c r="H308">
        <v>74</v>
      </c>
      <c r="I308" s="3">
        <v>2.8712328767123299</v>
      </c>
      <c r="J308">
        <f t="shared" si="32"/>
        <v>9</v>
      </c>
      <c r="K308" s="5">
        <f t="shared" si="33"/>
        <v>10.958504582732612</v>
      </c>
      <c r="L308" s="5">
        <f t="shared" si="34"/>
        <v>11.684530300835043</v>
      </c>
      <c r="M308" s="5">
        <f t="shared" si="35"/>
        <v>11.923719920791605</v>
      </c>
      <c r="N308" s="5">
        <f t="shared" si="36"/>
        <v>2.5938094484343992</v>
      </c>
      <c r="O308" s="5">
        <f t="shared" si="37"/>
        <v>-0.23918961995656218</v>
      </c>
      <c r="P308" s="5">
        <f t="shared" si="38"/>
        <v>5.7211674294964647E-2</v>
      </c>
      <c r="Q308" s="5">
        <f t="shared" si="39"/>
        <v>2.2057007437264568E-2</v>
      </c>
    </row>
    <row r="309" spans="7:17" x14ac:dyDescent="0.3">
      <c r="G309">
        <v>49</v>
      </c>
      <c r="H309">
        <v>58</v>
      </c>
      <c r="I309" s="3">
        <v>1.93424657534247</v>
      </c>
      <c r="J309">
        <f t="shared" si="32"/>
        <v>9</v>
      </c>
      <c r="K309" s="5">
        <f t="shared" si="33"/>
        <v>9.5029635470273792</v>
      </c>
      <c r="L309" s="5">
        <f t="shared" si="34"/>
        <v>10.351386696558295</v>
      </c>
      <c r="M309" s="5">
        <f t="shared" si="35"/>
        <v>10.320497480517899</v>
      </c>
      <c r="N309" s="5">
        <f t="shared" si="36"/>
        <v>1.8377154651955658</v>
      </c>
      <c r="O309" s="5">
        <f t="shared" si="37"/>
        <v>3.0889216040396406E-2</v>
      </c>
      <c r="P309" s="5">
        <f t="shared" si="38"/>
        <v>9.541436675902826E-4</v>
      </c>
      <c r="Q309" s="5">
        <f t="shared" si="39"/>
        <v>5.1920097842173007E-4</v>
      </c>
    </row>
    <row r="310" spans="7:17" x14ac:dyDescent="0.3">
      <c r="G310">
        <v>66</v>
      </c>
      <c r="H310">
        <v>70</v>
      </c>
      <c r="I310" s="3">
        <v>2.0931506849315098</v>
      </c>
      <c r="J310">
        <f t="shared" si="32"/>
        <v>4</v>
      </c>
      <c r="K310" s="5">
        <f t="shared" si="33"/>
        <v>11.042009049285983</v>
      </c>
      <c r="L310" s="5">
        <f t="shared" si="34"/>
        <v>11.368722460273439</v>
      </c>
      <c r="M310" s="5">
        <f t="shared" si="35"/>
        <v>11.751596491919498</v>
      </c>
      <c r="N310" s="5">
        <f t="shared" si="36"/>
        <v>1.9716286340395062</v>
      </c>
      <c r="O310" s="5">
        <f t="shared" si="37"/>
        <v>-0.38287403164605927</v>
      </c>
      <c r="P310" s="5">
        <f t="shared" si="38"/>
        <v>0.14659252410890758</v>
      </c>
      <c r="Q310" s="5">
        <f t="shared" si="39"/>
        <v>7.4350981507387795E-2</v>
      </c>
    </row>
    <row r="311" spans="7:17" x14ac:dyDescent="0.3">
      <c r="G311">
        <v>61</v>
      </c>
      <c r="H311">
        <v>79</v>
      </c>
      <c r="I311" s="3">
        <v>4.8986301369863003</v>
      </c>
      <c r="J311">
        <f t="shared" si="32"/>
        <v>18</v>
      </c>
      <c r="K311" s="5">
        <f t="shared" si="33"/>
        <v>10.616628551345975</v>
      </c>
      <c r="L311" s="5">
        <f t="shared" si="34"/>
        <v>12.065352151873793</v>
      </c>
      <c r="M311" s="5">
        <f t="shared" si="35"/>
        <v>12.257667196510564</v>
      </c>
      <c r="N311" s="5">
        <f t="shared" si="36"/>
        <v>3.98049564901289</v>
      </c>
      <c r="O311" s="5">
        <f t="shared" si="37"/>
        <v>-0.1923150446367714</v>
      </c>
      <c r="P311" s="5">
        <f t="shared" si="38"/>
        <v>3.698507639364338E-2</v>
      </c>
      <c r="Q311" s="5">
        <f t="shared" si="39"/>
        <v>9.291575636520338E-3</v>
      </c>
    </row>
    <row r="312" spans="7:17" x14ac:dyDescent="0.3">
      <c r="G312">
        <v>146</v>
      </c>
      <c r="H312">
        <v>152</v>
      </c>
      <c r="I312" s="3">
        <v>1.77534246575342</v>
      </c>
      <c r="J312">
        <f t="shared" si="32"/>
        <v>6</v>
      </c>
      <c r="K312" s="5">
        <f t="shared" si="33"/>
        <v>16.182601951524617</v>
      </c>
      <c r="L312" s="5">
        <f t="shared" si="34"/>
        <v>16.490189047692873</v>
      </c>
      <c r="M312" s="5">
        <f t="shared" si="35"/>
        <v>16.300385643429667</v>
      </c>
      <c r="N312" s="5">
        <f t="shared" si="36"/>
        <v>1.7013825148260731</v>
      </c>
      <c r="O312" s="5">
        <f t="shared" si="37"/>
        <v>0.18980340426320552</v>
      </c>
      <c r="P312" s="5">
        <f t="shared" si="38"/>
        <v>3.6025332269901823E-2</v>
      </c>
      <c r="Q312" s="5">
        <f t="shared" si="39"/>
        <v>2.1174152170938806E-2</v>
      </c>
    </row>
    <row r="313" spans="7:17" x14ac:dyDescent="0.3">
      <c r="G313">
        <v>55</v>
      </c>
      <c r="H313">
        <v>82</v>
      </c>
      <c r="I313" s="3">
        <v>3.7726027397260302</v>
      </c>
      <c r="J313">
        <f t="shared" si="32"/>
        <v>27</v>
      </c>
      <c r="K313" s="5">
        <f t="shared" si="33"/>
        <v>10.077868476511126</v>
      </c>
      <c r="L313" s="5">
        <f t="shared" si="34"/>
        <v>12.287009738658988</v>
      </c>
      <c r="M313" s="5">
        <f t="shared" si="35"/>
        <v>11.483921932758275</v>
      </c>
      <c r="N313" s="5">
        <f t="shared" si="36"/>
        <v>3.2495641991323505</v>
      </c>
      <c r="O313" s="5">
        <f t="shared" si="37"/>
        <v>0.80308780590071294</v>
      </c>
      <c r="P313" s="5">
        <f t="shared" si="38"/>
        <v>0.64495002398642121</v>
      </c>
      <c r="Q313" s="5">
        <f t="shared" si="39"/>
        <v>0.19847277495198465</v>
      </c>
    </row>
    <row r="314" spans="7:17" x14ac:dyDescent="0.3">
      <c r="G314">
        <v>88</v>
      </c>
      <c r="H314">
        <v>124</v>
      </c>
      <c r="I314" s="3">
        <v>5.7835616438356201</v>
      </c>
      <c r="J314">
        <f t="shared" si="32"/>
        <v>36</v>
      </c>
      <c r="K314" s="5">
        <f t="shared" si="33"/>
        <v>12.716298254977279</v>
      </c>
      <c r="L314" s="5">
        <f t="shared" si="34"/>
        <v>14.985561079686491</v>
      </c>
      <c r="M314" s="5">
        <f t="shared" si="35"/>
        <v>14.024469489905545</v>
      </c>
      <c r="N314" s="5">
        <f t="shared" si="36"/>
        <v>4.4932541227293727</v>
      </c>
      <c r="O314" s="5">
        <f t="shared" si="37"/>
        <v>0.96109158978094555</v>
      </c>
      <c r="P314" s="5">
        <f t="shared" si="38"/>
        <v>0.92369704394766527</v>
      </c>
      <c r="Q314" s="5">
        <f t="shared" si="39"/>
        <v>0.20557418270092784</v>
      </c>
    </row>
    <row r="315" spans="7:17" x14ac:dyDescent="0.3">
      <c r="G315">
        <v>57</v>
      </c>
      <c r="H315">
        <v>93</v>
      </c>
      <c r="I315" s="3">
        <v>7.7315068493150703</v>
      </c>
      <c r="J315">
        <f t="shared" si="32"/>
        <v>36</v>
      </c>
      <c r="K315" s="5">
        <f t="shared" si="33"/>
        <v>10.261167636198937</v>
      </c>
      <c r="L315" s="5">
        <f t="shared" si="34"/>
        <v>13.060940751105505</v>
      </c>
      <c r="M315" s="5">
        <f t="shared" si="35"/>
        <v>12.789385151531068</v>
      </c>
      <c r="N315" s="5">
        <f t="shared" si="36"/>
        <v>5.4569594911099504</v>
      </c>
      <c r="O315" s="5">
        <f t="shared" si="37"/>
        <v>0.27155559957443742</v>
      </c>
      <c r="P315" s="5">
        <f t="shared" si="38"/>
        <v>7.3742443660232193E-2</v>
      </c>
      <c r="Q315" s="5">
        <f t="shared" si="39"/>
        <v>1.351346730360883E-2</v>
      </c>
    </row>
    <row r="316" spans="7:17" x14ac:dyDescent="0.3">
      <c r="G316">
        <v>77</v>
      </c>
      <c r="H316">
        <v>86</v>
      </c>
      <c r="I316" s="3">
        <v>4.8958904109589003</v>
      </c>
      <c r="J316">
        <f t="shared" si="32"/>
        <v>9</v>
      </c>
      <c r="K316" s="5">
        <f t="shared" si="33"/>
        <v>11.914790904608282</v>
      </c>
      <c r="L316" s="5">
        <f t="shared" si="34"/>
        <v>12.575189099110025</v>
      </c>
      <c r="M316" s="5">
        <f t="shared" si="35"/>
        <v>13.242047873476183</v>
      </c>
      <c r="N316" s="5">
        <f t="shared" si="36"/>
        <v>3.9788274270068862</v>
      </c>
      <c r="O316" s="5">
        <f t="shared" si="37"/>
        <v>-0.66685877436615826</v>
      </c>
      <c r="P316" s="5">
        <f t="shared" si="38"/>
        <v>0.44470062494913476</v>
      </c>
      <c r="Q316" s="5">
        <f t="shared" si="39"/>
        <v>0.11176675367487988</v>
      </c>
    </row>
    <row r="317" spans="7:17" x14ac:dyDescent="0.3">
      <c r="G317">
        <v>105</v>
      </c>
      <c r="H317">
        <v>116</v>
      </c>
      <c r="I317" s="3">
        <v>1.7616438356164399</v>
      </c>
      <c r="J317">
        <f t="shared" si="32"/>
        <v>11</v>
      </c>
      <c r="K317" s="5">
        <f t="shared" si="33"/>
        <v>13.845514056878692</v>
      </c>
      <c r="L317" s="5">
        <f t="shared" si="34"/>
        <v>14.519153533958436</v>
      </c>
      <c r="M317" s="5">
        <f t="shared" si="35"/>
        <v>14.18328906436285</v>
      </c>
      <c r="N317" s="5">
        <f t="shared" si="36"/>
        <v>1.6895149641205274</v>
      </c>
      <c r="O317" s="5">
        <f t="shared" si="37"/>
        <v>0.33586446959558636</v>
      </c>
      <c r="P317" s="5">
        <f t="shared" si="38"/>
        <v>0.11280494193672455</v>
      </c>
      <c r="Q317" s="5">
        <f t="shared" si="39"/>
        <v>6.67676489006091E-2</v>
      </c>
    </row>
    <row r="318" spans="7:17" x14ac:dyDescent="0.3">
      <c r="G318">
        <v>82</v>
      </c>
      <c r="H318">
        <v>85</v>
      </c>
      <c r="I318" s="3">
        <v>0.79726027397260302</v>
      </c>
      <c r="J318">
        <f t="shared" si="32"/>
        <v>3</v>
      </c>
      <c r="K318" s="5">
        <f t="shared" si="33"/>
        <v>12.287009738658988</v>
      </c>
      <c r="L318" s="5">
        <f t="shared" si="34"/>
        <v>12.503903343785234</v>
      </c>
      <c r="M318" s="5">
        <f t="shared" si="35"/>
        <v>12.512501675610618</v>
      </c>
      <c r="N318" s="5">
        <f t="shared" si="36"/>
        <v>0.80626522781331511</v>
      </c>
      <c r="O318" s="5">
        <f t="shared" si="37"/>
        <v>-8.5983318253841645E-3</v>
      </c>
      <c r="P318" s="5">
        <f t="shared" si="38"/>
        <v>7.3931310179414184E-5</v>
      </c>
      <c r="Q318" s="5">
        <f t="shared" si="39"/>
        <v>9.1696017177777197E-5</v>
      </c>
    </row>
    <row r="319" spans="7:17" x14ac:dyDescent="0.3">
      <c r="G319">
        <v>84</v>
      </c>
      <c r="H319">
        <v>94</v>
      </c>
      <c r="I319" s="3">
        <v>1.83835616438356</v>
      </c>
      <c r="J319">
        <f t="shared" si="32"/>
        <v>10</v>
      </c>
      <c r="K319" s="5">
        <f t="shared" si="33"/>
        <v>12.432117924293326</v>
      </c>
      <c r="L319" s="5">
        <f t="shared" si="34"/>
        <v>13.128539705085414</v>
      </c>
      <c r="M319" s="5">
        <f t="shared" si="35"/>
        <v>12.922940406178183</v>
      </c>
      <c r="N319" s="5">
        <f t="shared" si="36"/>
        <v>1.7557378850797674</v>
      </c>
      <c r="O319" s="5">
        <f t="shared" si="37"/>
        <v>0.20559929890723083</v>
      </c>
      <c r="P319" s="5">
        <f t="shared" si="38"/>
        <v>4.2271071711144852E-2</v>
      </c>
      <c r="Q319" s="5">
        <f t="shared" si="39"/>
        <v>2.4075958074587185E-2</v>
      </c>
    </row>
    <row r="320" spans="7:17" x14ac:dyDescent="0.3">
      <c r="G320">
        <v>74</v>
      </c>
      <c r="H320">
        <v>87</v>
      </c>
      <c r="I320" s="3">
        <v>4.8931506849315101</v>
      </c>
      <c r="J320">
        <f t="shared" si="32"/>
        <v>13</v>
      </c>
      <c r="K320" s="5">
        <f t="shared" si="33"/>
        <v>11.684530300835043</v>
      </c>
      <c r="L320" s="5">
        <f t="shared" si="34"/>
        <v>12.645984418244911</v>
      </c>
      <c r="M320" s="5">
        <f t="shared" si="35"/>
        <v>13.066630686136349</v>
      </c>
      <c r="N320" s="5">
        <f t="shared" si="36"/>
        <v>3.9771586898301416</v>
      </c>
      <c r="O320" s="5">
        <f t="shared" si="37"/>
        <v>-0.42064626789143844</v>
      </c>
      <c r="P320" s="5">
        <f t="shared" si="38"/>
        <v>0.1769432826909958</v>
      </c>
      <c r="Q320" s="5">
        <f t="shared" si="39"/>
        <v>4.4489872416570021E-2</v>
      </c>
    </row>
    <row r="321" spans="7:17" x14ac:dyDescent="0.3">
      <c r="G321">
        <v>75</v>
      </c>
      <c r="H321">
        <v>88</v>
      </c>
      <c r="I321" s="3">
        <v>2.7369863013698601</v>
      </c>
      <c r="J321">
        <f t="shared" si="32"/>
        <v>13</v>
      </c>
      <c r="K321" s="5">
        <f t="shared" si="33"/>
        <v>11.761889565393137</v>
      </c>
      <c r="L321" s="5">
        <f t="shared" si="34"/>
        <v>12.716298254977279</v>
      </c>
      <c r="M321" s="5">
        <f t="shared" si="35"/>
        <v>12.570547168361719</v>
      </c>
      <c r="N321" s="5">
        <f t="shared" si="36"/>
        <v>2.4903183195663416</v>
      </c>
      <c r="O321" s="5">
        <f t="shared" si="37"/>
        <v>0.1457510866155598</v>
      </c>
      <c r="P321" s="5">
        <f t="shared" si="38"/>
        <v>2.1243379249616414E-2</v>
      </c>
      <c r="Q321" s="5">
        <f t="shared" si="39"/>
        <v>8.530387092568828E-3</v>
      </c>
    </row>
  </sheetData>
  <sortState ref="AM19:AM29">
    <sortCondition ref="AM19"/>
  </sortState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 sizeWithCells="1">
              <from>
                <xdr:col>0</xdr:col>
                <xdr:colOff>0</xdr:colOff>
                <xdr:row>8</xdr:row>
                <xdr:rowOff>60960</xdr:rowOff>
              </from>
              <to>
                <xdr:col>6</xdr:col>
                <xdr:colOff>198120</xdr:colOff>
                <xdr:row>20</xdr:row>
                <xdr:rowOff>0</xdr:rowOff>
              </to>
            </anchor>
          </objectPr>
        </oleObject>
      </mc:Choice>
      <mc:Fallback>
        <oleObject progId="Equation.DSMT4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 Phil</vt:lpstr>
      <vt:lpstr>MLE</vt:lpstr>
      <vt:lpstr>gamma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Phil Ganz</cp:lastModifiedBy>
  <dcterms:created xsi:type="dcterms:W3CDTF">2016-06-24T02:12:20Z</dcterms:created>
  <dcterms:modified xsi:type="dcterms:W3CDTF">2016-06-30T23:07:18Z</dcterms:modified>
</cp:coreProperties>
</file>