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embeddings/oleObject2.bin" ContentType="application/vnd.openxmlformats-officedocument.oleObject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8" windowWidth="18192" windowHeight="10296" activeTab="2"/>
  </bookViews>
  <sheets>
    <sheet name="For Phil" sheetId="1" r:id="rId1"/>
    <sheet name="MLE sim" sheetId="3" r:id="rId2"/>
    <sheet name="MLE sim (2)" sheetId="4" r:id="rId3"/>
  </sheets>
  <externalReferences>
    <externalReference r:id="rId4"/>
  </externalReferences>
  <definedNames>
    <definedName name="alpha">'[1]CF+BC'!$AC$2</definedName>
    <definedName name="alphatilde">'[1]CF+BC'!$AC$14</definedName>
    <definedName name="gamma" localSheetId="2">'MLE sim (2)'!$B$1</definedName>
    <definedName name="gamma">'MLE sim'!$B$1</definedName>
    <definedName name="k">[1]halibut_1982_2B!$W$3</definedName>
    <definedName name="L_inf">[1]halibut_1982_2B!$W$2</definedName>
    <definedName name="n">[1]halibut_1982_2B!$W$10</definedName>
    <definedName name="rho">'[1]CF+BC'!$AC$3</definedName>
    <definedName name="solver_adj" localSheetId="1" hidden="1">'MLE sim'!$C$1,'MLE sim'!$B$2:$B$3</definedName>
    <definedName name="solver_adj" localSheetId="2" hidden="1">'MLE sim (2)'!$C$1,'MLE sim (2)'!$B$2:$B$3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'MLE sim'!$B$3</definedName>
    <definedName name="solver_lhs1" localSheetId="2" hidden="1">'MLE sim (2)'!$B$3</definedName>
    <definedName name="solver_lhs2" localSheetId="1" hidden="1">'MLE sim'!$B$1</definedName>
    <definedName name="solver_lhs2" localSheetId="2" hidden="1">'MLE sim (2)'!$B$1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2</definedName>
    <definedName name="solver_neg" localSheetId="2" hidden="1">2</definedName>
    <definedName name="solver_nod" localSheetId="1" hidden="1">2147483647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'MLE sim'!$B$8</definedName>
    <definedName name="solver_opt" localSheetId="2" hidden="1">'MLE sim (2)'!$B$8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1</definedName>
    <definedName name="solver_rel1" localSheetId="2" hidden="1">1</definedName>
    <definedName name="solver_rel2" localSheetId="1" hidden="1">3</definedName>
    <definedName name="solver_rel2" localSheetId="2" hidden="1">3</definedName>
    <definedName name="solver_rhs1" localSheetId="1" hidden="1">0.99999</definedName>
    <definedName name="solver_rhs1" localSheetId="2" hidden="1">0.99999</definedName>
    <definedName name="solver_rhs2" localSheetId="1" hidden="1">0.00001</definedName>
    <definedName name="solver_rhs2" localSheetId="2" hidden="1">0.00001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45621"/>
</workbook>
</file>

<file path=xl/calcChain.xml><?xml version="1.0" encoding="utf-8"?>
<calcChain xmlns="http://schemas.openxmlformats.org/spreadsheetml/2006/main">
  <c r="N321" i="4" l="1"/>
  <c r="J321" i="4"/>
  <c r="N320" i="4"/>
  <c r="J320" i="4"/>
  <c r="N319" i="4"/>
  <c r="J319" i="4"/>
  <c r="N318" i="4"/>
  <c r="K318" i="4"/>
  <c r="M318" i="4" s="1"/>
  <c r="J318" i="4"/>
  <c r="N317" i="4"/>
  <c r="J317" i="4"/>
  <c r="N316" i="4"/>
  <c r="J316" i="4"/>
  <c r="N315" i="4"/>
  <c r="J315" i="4"/>
  <c r="N314" i="4"/>
  <c r="K314" i="4"/>
  <c r="M314" i="4" s="1"/>
  <c r="J314" i="4"/>
  <c r="N313" i="4"/>
  <c r="J313" i="4"/>
  <c r="N312" i="4"/>
  <c r="J312" i="4"/>
  <c r="N311" i="4"/>
  <c r="J311" i="4"/>
  <c r="N310" i="4"/>
  <c r="J310" i="4"/>
  <c r="N309" i="4"/>
  <c r="J309" i="4"/>
  <c r="N308" i="4"/>
  <c r="J308" i="4"/>
  <c r="N307" i="4"/>
  <c r="J307" i="4"/>
  <c r="N306" i="4"/>
  <c r="J306" i="4"/>
  <c r="N305" i="4"/>
  <c r="J305" i="4"/>
  <c r="N304" i="4"/>
  <c r="J304" i="4"/>
  <c r="N303" i="4"/>
  <c r="J303" i="4"/>
  <c r="N302" i="4"/>
  <c r="J302" i="4"/>
  <c r="N301" i="4"/>
  <c r="J301" i="4"/>
  <c r="N300" i="4"/>
  <c r="J300" i="4"/>
  <c r="N299" i="4"/>
  <c r="J299" i="4"/>
  <c r="N298" i="4"/>
  <c r="J298" i="4"/>
  <c r="N297" i="4"/>
  <c r="J297" i="4"/>
  <c r="N296" i="4"/>
  <c r="J296" i="4"/>
  <c r="N295" i="4"/>
  <c r="J295" i="4"/>
  <c r="N294" i="4"/>
  <c r="J294" i="4"/>
  <c r="N293" i="4"/>
  <c r="J293" i="4"/>
  <c r="N292" i="4"/>
  <c r="J292" i="4"/>
  <c r="N291" i="4"/>
  <c r="J291" i="4"/>
  <c r="N290" i="4"/>
  <c r="J290" i="4"/>
  <c r="N289" i="4"/>
  <c r="J289" i="4"/>
  <c r="N288" i="4"/>
  <c r="J288" i="4"/>
  <c r="N287" i="4"/>
  <c r="J287" i="4"/>
  <c r="N286" i="4"/>
  <c r="J286" i="4"/>
  <c r="N285" i="4"/>
  <c r="J285" i="4"/>
  <c r="N284" i="4"/>
  <c r="K284" i="4"/>
  <c r="M284" i="4" s="1"/>
  <c r="J284" i="4"/>
  <c r="N283" i="4"/>
  <c r="J283" i="4"/>
  <c r="N282" i="4"/>
  <c r="K282" i="4"/>
  <c r="M282" i="4" s="1"/>
  <c r="J282" i="4"/>
  <c r="N281" i="4"/>
  <c r="J281" i="4"/>
  <c r="N280" i="4"/>
  <c r="J280" i="4"/>
  <c r="N279" i="4"/>
  <c r="J279" i="4"/>
  <c r="N278" i="4"/>
  <c r="J278" i="4"/>
  <c r="N277" i="4"/>
  <c r="J277" i="4"/>
  <c r="N276" i="4"/>
  <c r="J276" i="4"/>
  <c r="N275" i="4"/>
  <c r="J275" i="4"/>
  <c r="N274" i="4"/>
  <c r="J274" i="4"/>
  <c r="N273" i="4"/>
  <c r="J273" i="4"/>
  <c r="N272" i="4"/>
  <c r="K272" i="4"/>
  <c r="M272" i="4" s="1"/>
  <c r="J272" i="4"/>
  <c r="N271" i="4"/>
  <c r="J271" i="4"/>
  <c r="N270" i="4"/>
  <c r="J270" i="4"/>
  <c r="N269" i="4"/>
  <c r="J269" i="4"/>
  <c r="N268" i="4"/>
  <c r="J268" i="4"/>
  <c r="N267" i="4"/>
  <c r="J267" i="4"/>
  <c r="N266" i="4"/>
  <c r="J266" i="4"/>
  <c r="N265" i="4"/>
  <c r="K265" i="4"/>
  <c r="M265" i="4" s="1"/>
  <c r="J265" i="4"/>
  <c r="N264" i="4"/>
  <c r="J264" i="4"/>
  <c r="N263" i="4"/>
  <c r="J263" i="4"/>
  <c r="N262" i="4"/>
  <c r="J262" i="4"/>
  <c r="N261" i="4"/>
  <c r="J261" i="4"/>
  <c r="N260" i="4"/>
  <c r="J260" i="4"/>
  <c r="N259" i="4"/>
  <c r="J259" i="4"/>
  <c r="N258" i="4"/>
  <c r="J258" i="4"/>
  <c r="N257" i="4"/>
  <c r="J257" i="4"/>
  <c r="N256" i="4"/>
  <c r="J256" i="4"/>
  <c r="N255" i="4"/>
  <c r="J255" i="4"/>
  <c r="N254" i="4"/>
  <c r="J254" i="4"/>
  <c r="N253" i="4"/>
  <c r="J253" i="4"/>
  <c r="N252" i="4"/>
  <c r="K252" i="4"/>
  <c r="M252" i="4" s="1"/>
  <c r="J252" i="4"/>
  <c r="N251" i="4"/>
  <c r="J251" i="4"/>
  <c r="N250" i="4"/>
  <c r="J250" i="4"/>
  <c r="N249" i="4"/>
  <c r="J249" i="4"/>
  <c r="N248" i="4"/>
  <c r="J248" i="4"/>
  <c r="N247" i="4"/>
  <c r="J247" i="4"/>
  <c r="N246" i="4"/>
  <c r="J246" i="4"/>
  <c r="N245" i="4"/>
  <c r="J245" i="4"/>
  <c r="N244" i="4"/>
  <c r="J244" i="4"/>
  <c r="N243" i="4"/>
  <c r="J243" i="4"/>
  <c r="N242" i="4"/>
  <c r="J242" i="4"/>
  <c r="N241" i="4"/>
  <c r="J241" i="4"/>
  <c r="N240" i="4"/>
  <c r="J240" i="4"/>
  <c r="N239" i="4"/>
  <c r="J239" i="4"/>
  <c r="N238" i="4"/>
  <c r="J238" i="4"/>
  <c r="N237" i="4"/>
  <c r="J237" i="4"/>
  <c r="N236" i="4"/>
  <c r="J236" i="4"/>
  <c r="N235" i="4"/>
  <c r="J235" i="4"/>
  <c r="N234" i="4"/>
  <c r="J234" i="4"/>
  <c r="N233" i="4"/>
  <c r="J233" i="4"/>
  <c r="N232" i="4"/>
  <c r="J232" i="4"/>
  <c r="N231" i="4"/>
  <c r="J231" i="4"/>
  <c r="N230" i="4"/>
  <c r="J230" i="4"/>
  <c r="N229" i="4"/>
  <c r="L229" i="4"/>
  <c r="J229" i="4"/>
  <c r="N228" i="4"/>
  <c r="J228" i="4"/>
  <c r="N227" i="4"/>
  <c r="J227" i="4"/>
  <c r="N226" i="4"/>
  <c r="J226" i="4"/>
  <c r="N225" i="4"/>
  <c r="L225" i="4"/>
  <c r="J225" i="4"/>
  <c r="N224" i="4"/>
  <c r="J224" i="4"/>
  <c r="N223" i="4"/>
  <c r="L223" i="4"/>
  <c r="J223" i="4"/>
  <c r="N222" i="4"/>
  <c r="J222" i="4"/>
  <c r="N221" i="4"/>
  <c r="J221" i="4"/>
  <c r="N220" i="4"/>
  <c r="J220" i="4"/>
  <c r="N219" i="4"/>
  <c r="L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L213" i="4"/>
  <c r="J213" i="4"/>
  <c r="N212" i="4"/>
  <c r="J212" i="4"/>
  <c r="N211" i="4"/>
  <c r="J211" i="4"/>
  <c r="N210" i="4"/>
  <c r="J210" i="4"/>
  <c r="N209" i="4"/>
  <c r="L209" i="4"/>
  <c r="J209" i="4"/>
  <c r="N208" i="4"/>
  <c r="J208" i="4"/>
  <c r="N207" i="4"/>
  <c r="L207" i="4"/>
  <c r="J207" i="4"/>
  <c r="N206" i="4"/>
  <c r="J206" i="4"/>
  <c r="N205" i="4"/>
  <c r="J205" i="4"/>
  <c r="N204" i="4"/>
  <c r="J204" i="4"/>
  <c r="N203" i="4"/>
  <c r="L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L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L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J154" i="4"/>
  <c r="N153" i="4"/>
  <c r="J153" i="4"/>
  <c r="N152" i="4"/>
  <c r="J152" i="4"/>
  <c r="N151" i="4"/>
  <c r="J151" i="4"/>
  <c r="N150" i="4"/>
  <c r="L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L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L134" i="4"/>
  <c r="J134" i="4"/>
  <c r="N133" i="4"/>
  <c r="J133" i="4"/>
  <c r="N132" i="4"/>
  <c r="J132" i="4"/>
  <c r="N131" i="4"/>
  <c r="J131" i="4"/>
  <c r="N130" i="4"/>
  <c r="J130" i="4"/>
  <c r="N129" i="4"/>
  <c r="L129" i="4"/>
  <c r="J129" i="4"/>
  <c r="N128" i="4"/>
  <c r="L128" i="4"/>
  <c r="J128" i="4"/>
  <c r="N127" i="4"/>
  <c r="J127" i="4"/>
  <c r="N126" i="4"/>
  <c r="L126" i="4"/>
  <c r="J126" i="4"/>
  <c r="N125" i="4"/>
  <c r="J125" i="4"/>
  <c r="N124" i="4"/>
  <c r="J124" i="4"/>
  <c r="N123" i="4"/>
  <c r="J123" i="4"/>
  <c r="N122" i="4"/>
  <c r="J122" i="4"/>
  <c r="N121" i="4"/>
  <c r="L121" i="4"/>
  <c r="J121" i="4"/>
  <c r="N120" i="4"/>
  <c r="L120" i="4"/>
  <c r="J120" i="4"/>
  <c r="N119" i="4"/>
  <c r="J119" i="4"/>
  <c r="N118" i="4"/>
  <c r="L118" i="4"/>
  <c r="J118" i="4"/>
  <c r="N117" i="4"/>
  <c r="J117" i="4"/>
  <c r="N116" i="4"/>
  <c r="J116" i="4"/>
  <c r="N115" i="4"/>
  <c r="J115" i="4"/>
  <c r="N114" i="4"/>
  <c r="J114" i="4"/>
  <c r="N113" i="4"/>
  <c r="L113" i="4"/>
  <c r="J113" i="4"/>
  <c r="N112" i="4"/>
  <c r="L112" i="4"/>
  <c r="J112" i="4"/>
  <c r="N111" i="4"/>
  <c r="J111" i="4"/>
  <c r="N110" i="4"/>
  <c r="L110" i="4"/>
  <c r="J110" i="4"/>
  <c r="N109" i="4"/>
  <c r="L109" i="4"/>
  <c r="J109" i="4"/>
  <c r="N108" i="4"/>
  <c r="L108" i="4"/>
  <c r="J108" i="4"/>
  <c r="N107" i="4"/>
  <c r="L107" i="4"/>
  <c r="J107" i="4"/>
  <c r="N106" i="4"/>
  <c r="L106" i="4"/>
  <c r="J106" i="4"/>
  <c r="N105" i="4"/>
  <c r="L105" i="4"/>
  <c r="J105" i="4"/>
  <c r="N104" i="4"/>
  <c r="L104" i="4"/>
  <c r="J104" i="4"/>
  <c r="N103" i="4"/>
  <c r="L103" i="4"/>
  <c r="J103" i="4"/>
  <c r="N102" i="4"/>
  <c r="L102" i="4"/>
  <c r="J102" i="4"/>
  <c r="N101" i="4"/>
  <c r="L101" i="4"/>
  <c r="J101" i="4"/>
  <c r="N100" i="4"/>
  <c r="L100" i="4"/>
  <c r="J100" i="4"/>
  <c r="N99" i="4"/>
  <c r="L99" i="4"/>
  <c r="J99" i="4"/>
  <c r="N98" i="4"/>
  <c r="L98" i="4"/>
  <c r="J98" i="4"/>
  <c r="N97" i="4"/>
  <c r="L97" i="4"/>
  <c r="J97" i="4"/>
  <c r="N96" i="4"/>
  <c r="L96" i="4"/>
  <c r="J96" i="4"/>
  <c r="N95" i="4"/>
  <c r="L95" i="4"/>
  <c r="J95" i="4"/>
  <c r="N94" i="4"/>
  <c r="L94" i="4"/>
  <c r="J94" i="4"/>
  <c r="N93" i="4"/>
  <c r="L93" i="4"/>
  <c r="J93" i="4"/>
  <c r="N92" i="4"/>
  <c r="L92" i="4"/>
  <c r="J92" i="4"/>
  <c r="N91" i="4"/>
  <c r="L91" i="4"/>
  <c r="J91" i="4"/>
  <c r="N90" i="4"/>
  <c r="L90" i="4"/>
  <c r="J90" i="4"/>
  <c r="N89" i="4"/>
  <c r="J89" i="4"/>
  <c r="N88" i="4"/>
  <c r="J88" i="4"/>
  <c r="N87" i="4"/>
  <c r="L87" i="4"/>
  <c r="J87" i="4"/>
  <c r="N86" i="4"/>
  <c r="L86" i="4"/>
  <c r="J86" i="4"/>
  <c r="N85" i="4"/>
  <c r="J85" i="4"/>
  <c r="N84" i="4"/>
  <c r="J84" i="4"/>
  <c r="N83" i="4"/>
  <c r="L83" i="4"/>
  <c r="J83" i="4"/>
  <c r="N82" i="4"/>
  <c r="L82" i="4"/>
  <c r="J82" i="4"/>
  <c r="N81" i="4"/>
  <c r="J81" i="4"/>
  <c r="N80" i="4"/>
  <c r="J80" i="4"/>
  <c r="N79" i="4"/>
  <c r="L79" i="4"/>
  <c r="J79" i="4"/>
  <c r="N78" i="4"/>
  <c r="L78" i="4"/>
  <c r="J78" i="4"/>
  <c r="N77" i="4"/>
  <c r="J77" i="4"/>
  <c r="N76" i="4"/>
  <c r="J76" i="4"/>
  <c r="N75" i="4"/>
  <c r="L75" i="4"/>
  <c r="J75" i="4"/>
  <c r="N74" i="4"/>
  <c r="L74" i="4"/>
  <c r="J74" i="4"/>
  <c r="N73" i="4"/>
  <c r="J73" i="4"/>
  <c r="N72" i="4"/>
  <c r="J72" i="4"/>
  <c r="N71" i="4"/>
  <c r="L71" i="4"/>
  <c r="J71" i="4"/>
  <c r="N70" i="4"/>
  <c r="L70" i="4"/>
  <c r="J70" i="4"/>
  <c r="N69" i="4"/>
  <c r="J69" i="4"/>
  <c r="N68" i="4"/>
  <c r="J68" i="4"/>
  <c r="N67" i="4"/>
  <c r="L67" i="4"/>
  <c r="J67" i="4"/>
  <c r="N66" i="4"/>
  <c r="L66" i="4"/>
  <c r="J66" i="4"/>
  <c r="N65" i="4"/>
  <c r="J65" i="4"/>
  <c r="N64" i="4"/>
  <c r="J64" i="4"/>
  <c r="N63" i="4"/>
  <c r="L63" i="4"/>
  <c r="J63" i="4"/>
  <c r="N62" i="4"/>
  <c r="L62" i="4"/>
  <c r="J62" i="4"/>
  <c r="N61" i="4"/>
  <c r="J61" i="4"/>
  <c r="N60" i="4"/>
  <c r="J60" i="4"/>
  <c r="N59" i="4"/>
  <c r="L59" i="4"/>
  <c r="J59" i="4"/>
  <c r="N58" i="4"/>
  <c r="L58" i="4"/>
  <c r="J58" i="4"/>
  <c r="N57" i="4"/>
  <c r="J57" i="4"/>
  <c r="N56" i="4"/>
  <c r="J56" i="4"/>
  <c r="N55" i="4"/>
  <c r="L55" i="4"/>
  <c r="J55" i="4"/>
  <c r="N54" i="4"/>
  <c r="L54" i="4"/>
  <c r="J54" i="4"/>
  <c r="N53" i="4"/>
  <c r="J53" i="4"/>
  <c r="N52" i="4"/>
  <c r="J52" i="4"/>
  <c r="N51" i="4"/>
  <c r="L51" i="4"/>
  <c r="J51" i="4"/>
  <c r="N50" i="4"/>
  <c r="J50" i="4"/>
  <c r="N49" i="4"/>
  <c r="L49" i="4"/>
  <c r="J49" i="4"/>
  <c r="N48" i="4"/>
  <c r="J48" i="4"/>
  <c r="N47" i="4"/>
  <c r="L47" i="4"/>
  <c r="J47" i="4"/>
  <c r="N46" i="4"/>
  <c r="J46" i="4"/>
  <c r="N45" i="4"/>
  <c r="J45" i="4"/>
  <c r="N44" i="4"/>
  <c r="L44" i="4"/>
  <c r="J44" i="4"/>
  <c r="N43" i="4"/>
  <c r="L43" i="4"/>
  <c r="J43" i="4"/>
  <c r="N42" i="4"/>
  <c r="J42" i="4"/>
  <c r="N41" i="4"/>
  <c r="J41" i="4"/>
  <c r="N40" i="4"/>
  <c r="L40" i="4"/>
  <c r="J40" i="4"/>
  <c r="N39" i="4"/>
  <c r="L39" i="4"/>
  <c r="J39" i="4"/>
  <c r="N38" i="4"/>
  <c r="J38" i="4"/>
  <c r="N37" i="4"/>
  <c r="J37" i="4"/>
  <c r="N36" i="4"/>
  <c r="L36" i="4"/>
  <c r="J36" i="4"/>
  <c r="N35" i="4"/>
  <c r="L35" i="4"/>
  <c r="J35" i="4"/>
  <c r="N34" i="4"/>
  <c r="K34" i="4"/>
  <c r="M34" i="4" s="1"/>
  <c r="J34" i="4"/>
  <c r="N33" i="4"/>
  <c r="K33" i="4"/>
  <c r="M33" i="4" s="1"/>
  <c r="J33" i="4"/>
  <c r="N32" i="4"/>
  <c r="K32" i="4"/>
  <c r="M32" i="4" s="1"/>
  <c r="J32" i="4"/>
  <c r="N31" i="4"/>
  <c r="K31" i="4"/>
  <c r="M31" i="4" s="1"/>
  <c r="J31" i="4"/>
  <c r="N30" i="4"/>
  <c r="K30" i="4"/>
  <c r="M30" i="4" s="1"/>
  <c r="J30" i="4"/>
  <c r="N29" i="4"/>
  <c r="K29" i="4"/>
  <c r="M29" i="4" s="1"/>
  <c r="J29" i="4"/>
  <c r="N28" i="4"/>
  <c r="K28" i="4"/>
  <c r="M28" i="4" s="1"/>
  <c r="J28" i="4"/>
  <c r="N27" i="4"/>
  <c r="K27" i="4"/>
  <c r="M27" i="4" s="1"/>
  <c r="J27" i="4"/>
  <c r="N26" i="4"/>
  <c r="K26" i="4"/>
  <c r="M26" i="4" s="1"/>
  <c r="J26" i="4"/>
  <c r="N25" i="4"/>
  <c r="K25" i="4"/>
  <c r="M25" i="4" s="1"/>
  <c r="J25" i="4"/>
  <c r="N24" i="4"/>
  <c r="K24" i="4"/>
  <c r="M24" i="4" s="1"/>
  <c r="J24" i="4"/>
  <c r="N23" i="4"/>
  <c r="K23" i="4"/>
  <c r="M23" i="4" s="1"/>
  <c r="J23" i="4"/>
  <c r="N22" i="4"/>
  <c r="K22" i="4"/>
  <c r="M22" i="4" s="1"/>
  <c r="J22" i="4"/>
  <c r="N21" i="4"/>
  <c r="K21" i="4"/>
  <c r="M21" i="4" s="1"/>
  <c r="J21" i="4"/>
  <c r="N20" i="4"/>
  <c r="K20" i="4"/>
  <c r="M20" i="4" s="1"/>
  <c r="J20" i="4"/>
  <c r="N19" i="4"/>
  <c r="K19" i="4"/>
  <c r="M19" i="4" s="1"/>
  <c r="J19" i="4"/>
  <c r="N18" i="4"/>
  <c r="K18" i="4"/>
  <c r="M18" i="4" s="1"/>
  <c r="J18" i="4"/>
  <c r="N17" i="4"/>
  <c r="K17" i="4"/>
  <c r="M17" i="4" s="1"/>
  <c r="J17" i="4"/>
  <c r="N16" i="4"/>
  <c r="K16" i="4"/>
  <c r="M16" i="4" s="1"/>
  <c r="J16" i="4"/>
  <c r="N15" i="4"/>
  <c r="K15" i="4"/>
  <c r="M15" i="4" s="1"/>
  <c r="J15" i="4"/>
  <c r="N14" i="4"/>
  <c r="K14" i="4"/>
  <c r="M14" i="4" s="1"/>
  <c r="J14" i="4"/>
  <c r="N13" i="4"/>
  <c r="K13" i="4"/>
  <c r="M13" i="4" s="1"/>
  <c r="J13" i="4"/>
  <c r="N12" i="4"/>
  <c r="K12" i="4"/>
  <c r="M12" i="4" s="1"/>
  <c r="J12" i="4"/>
  <c r="N11" i="4"/>
  <c r="K11" i="4"/>
  <c r="M11" i="4" s="1"/>
  <c r="J11" i="4"/>
  <c r="N10" i="4"/>
  <c r="K10" i="4"/>
  <c r="M10" i="4" s="1"/>
  <c r="J10" i="4"/>
  <c r="N9" i="4"/>
  <c r="K9" i="4"/>
  <c r="M9" i="4" s="1"/>
  <c r="J9" i="4"/>
  <c r="N8" i="4"/>
  <c r="K8" i="4"/>
  <c r="M8" i="4" s="1"/>
  <c r="J8" i="4"/>
  <c r="N7" i="4"/>
  <c r="L7" i="4"/>
  <c r="K7" i="4"/>
  <c r="M7" i="4" s="1"/>
  <c r="J7" i="4"/>
  <c r="B7" i="4"/>
  <c r="N6" i="4"/>
  <c r="L6" i="4"/>
  <c r="J6" i="4"/>
  <c r="N5" i="4"/>
  <c r="J5" i="4"/>
  <c r="N4" i="4"/>
  <c r="K4" i="4"/>
  <c r="M4" i="4" s="1"/>
  <c r="J4" i="4"/>
  <c r="N3" i="4"/>
  <c r="L3" i="4"/>
  <c r="K3" i="4"/>
  <c r="M3" i="4" s="1"/>
  <c r="J3" i="4"/>
  <c r="N2" i="4"/>
  <c r="L2" i="4"/>
  <c r="K2" i="4"/>
  <c r="M2" i="4" s="1"/>
  <c r="J2" i="4"/>
  <c r="L227" i="4"/>
  <c r="B1" i="3"/>
  <c r="O2" i="4" l="1"/>
  <c r="P2" i="4" s="1"/>
  <c r="O7" i="4"/>
  <c r="P7" i="4" s="1"/>
  <c r="Q7" i="4" s="1"/>
  <c r="O3" i="4"/>
  <c r="P3" i="4" s="1"/>
  <c r="Q3" i="4" s="1"/>
  <c r="Q2" i="4"/>
  <c r="L8" i="4"/>
  <c r="O8" i="4" s="1"/>
  <c r="P8" i="4" s="1"/>
  <c r="Q8" i="4" s="1"/>
  <c r="L9" i="4"/>
  <c r="O9" i="4" s="1"/>
  <c r="P9" i="4" s="1"/>
  <c r="Q9" i="4" s="1"/>
  <c r="L10" i="4"/>
  <c r="O10" i="4" s="1"/>
  <c r="P10" i="4" s="1"/>
  <c r="Q10" i="4" s="1"/>
  <c r="L11" i="4"/>
  <c r="O11" i="4" s="1"/>
  <c r="P11" i="4" s="1"/>
  <c r="Q11" i="4" s="1"/>
  <c r="L12" i="4"/>
  <c r="O12" i="4" s="1"/>
  <c r="P12" i="4" s="1"/>
  <c r="Q12" i="4" s="1"/>
  <c r="L13" i="4"/>
  <c r="O13" i="4" s="1"/>
  <c r="P13" i="4" s="1"/>
  <c r="Q13" i="4" s="1"/>
  <c r="L14" i="4"/>
  <c r="O14" i="4" s="1"/>
  <c r="P14" i="4" s="1"/>
  <c r="Q14" i="4" s="1"/>
  <c r="L15" i="4"/>
  <c r="O15" i="4" s="1"/>
  <c r="P15" i="4" s="1"/>
  <c r="Q15" i="4" s="1"/>
  <c r="L16" i="4"/>
  <c r="O16" i="4" s="1"/>
  <c r="P16" i="4" s="1"/>
  <c r="Q16" i="4" s="1"/>
  <c r="L17" i="4"/>
  <c r="O17" i="4" s="1"/>
  <c r="P17" i="4" s="1"/>
  <c r="Q17" i="4" s="1"/>
  <c r="L18" i="4"/>
  <c r="O18" i="4" s="1"/>
  <c r="P18" i="4" s="1"/>
  <c r="Q18" i="4" s="1"/>
  <c r="L19" i="4"/>
  <c r="O19" i="4" s="1"/>
  <c r="P19" i="4" s="1"/>
  <c r="Q19" i="4" s="1"/>
  <c r="L20" i="4"/>
  <c r="O20" i="4" s="1"/>
  <c r="P20" i="4" s="1"/>
  <c r="Q20" i="4" s="1"/>
  <c r="L21" i="4"/>
  <c r="O21" i="4" s="1"/>
  <c r="P21" i="4" s="1"/>
  <c r="Q21" i="4" s="1"/>
  <c r="L22" i="4"/>
  <c r="O22" i="4" s="1"/>
  <c r="P22" i="4" s="1"/>
  <c r="Q22" i="4" s="1"/>
  <c r="L23" i="4"/>
  <c r="O23" i="4" s="1"/>
  <c r="P23" i="4" s="1"/>
  <c r="Q23" i="4" s="1"/>
  <c r="L24" i="4"/>
  <c r="O24" i="4" s="1"/>
  <c r="P24" i="4" s="1"/>
  <c r="Q24" i="4" s="1"/>
  <c r="L25" i="4"/>
  <c r="O25" i="4" s="1"/>
  <c r="P25" i="4" s="1"/>
  <c r="Q25" i="4" s="1"/>
  <c r="L26" i="4"/>
  <c r="O26" i="4" s="1"/>
  <c r="P26" i="4" s="1"/>
  <c r="Q26" i="4" s="1"/>
  <c r="L27" i="4"/>
  <c r="O27" i="4" s="1"/>
  <c r="P27" i="4" s="1"/>
  <c r="Q27" i="4" s="1"/>
  <c r="L28" i="4"/>
  <c r="O28" i="4" s="1"/>
  <c r="P28" i="4" s="1"/>
  <c r="Q28" i="4" s="1"/>
  <c r="L29" i="4"/>
  <c r="O29" i="4" s="1"/>
  <c r="P29" i="4" s="1"/>
  <c r="Q29" i="4" s="1"/>
  <c r="L30" i="4"/>
  <c r="O30" i="4" s="1"/>
  <c r="P30" i="4" s="1"/>
  <c r="Q30" i="4" s="1"/>
  <c r="L31" i="4"/>
  <c r="O31" i="4" s="1"/>
  <c r="P31" i="4" s="1"/>
  <c r="Q31" i="4" s="1"/>
  <c r="L32" i="4"/>
  <c r="O32" i="4" s="1"/>
  <c r="P32" i="4" s="1"/>
  <c r="Q32" i="4" s="1"/>
  <c r="L33" i="4"/>
  <c r="O33" i="4" s="1"/>
  <c r="P33" i="4" s="1"/>
  <c r="Q33" i="4" s="1"/>
  <c r="L34" i="4"/>
  <c r="O34" i="4" s="1"/>
  <c r="P34" i="4" s="1"/>
  <c r="Q34" i="4" s="1"/>
  <c r="L42" i="4"/>
  <c r="L48" i="4"/>
  <c r="L52" i="4"/>
  <c r="L60" i="4"/>
  <c r="L68" i="4"/>
  <c r="L76" i="4"/>
  <c r="L84" i="4"/>
  <c r="L116" i="4"/>
  <c r="L146" i="4"/>
  <c r="L195" i="4"/>
  <c r="L217" i="4"/>
  <c r="L321" i="4"/>
  <c r="L320" i="4"/>
  <c r="L319" i="4"/>
  <c r="L318" i="4"/>
  <c r="O318" i="4" s="1"/>
  <c r="P318" i="4" s="1"/>
  <c r="Q318" i="4" s="1"/>
  <c r="L317" i="4"/>
  <c r="L316" i="4"/>
  <c r="L315" i="4"/>
  <c r="L314" i="4"/>
  <c r="O314" i="4" s="1"/>
  <c r="P314" i="4" s="1"/>
  <c r="Q314" i="4" s="1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O284" i="4" s="1"/>
  <c r="P284" i="4" s="1"/>
  <c r="Q284" i="4" s="1"/>
  <c r="L283" i="4"/>
  <c r="L282" i="4"/>
  <c r="O282" i="4" s="1"/>
  <c r="P282" i="4" s="1"/>
  <c r="Q282" i="4" s="1"/>
  <c r="L281" i="4"/>
  <c r="L280" i="4"/>
  <c r="L279" i="4"/>
  <c r="L278" i="4"/>
  <c r="L277" i="4"/>
  <c r="L276" i="4"/>
  <c r="L275" i="4"/>
  <c r="L274" i="4"/>
  <c r="L273" i="4"/>
  <c r="L272" i="4"/>
  <c r="O272" i="4" s="1"/>
  <c r="P272" i="4" s="1"/>
  <c r="Q272" i="4" s="1"/>
  <c r="L271" i="4"/>
  <c r="L270" i="4"/>
  <c r="L269" i="4"/>
  <c r="L268" i="4"/>
  <c r="L267" i="4"/>
  <c r="L266" i="4"/>
  <c r="L265" i="4"/>
  <c r="O265" i="4" s="1"/>
  <c r="P265" i="4" s="1"/>
  <c r="Q265" i="4" s="1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O252" i="4" s="1"/>
  <c r="P252" i="4" s="1"/>
  <c r="Q252" i="4" s="1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K320" i="4"/>
  <c r="M320" i="4" s="1"/>
  <c r="K312" i="4"/>
  <c r="M312" i="4" s="1"/>
  <c r="K304" i="4"/>
  <c r="M304" i="4" s="1"/>
  <c r="K296" i="4"/>
  <c r="M296" i="4" s="1"/>
  <c r="K287" i="4"/>
  <c r="M287" i="4" s="1"/>
  <c r="K283" i="4"/>
  <c r="M283" i="4" s="1"/>
  <c r="K279" i="4"/>
  <c r="M279" i="4" s="1"/>
  <c r="K275" i="4"/>
  <c r="M275" i="4" s="1"/>
  <c r="K271" i="4"/>
  <c r="M271" i="4" s="1"/>
  <c r="K266" i="4"/>
  <c r="M266" i="4" s="1"/>
  <c r="K258" i="4"/>
  <c r="M258" i="4" s="1"/>
  <c r="K250" i="4"/>
  <c r="M250" i="4" s="1"/>
  <c r="K242" i="4"/>
  <c r="M242" i="4" s="1"/>
  <c r="K315" i="4"/>
  <c r="M315" i="4" s="1"/>
  <c r="K307" i="4"/>
  <c r="M307" i="4" s="1"/>
  <c r="K299" i="4"/>
  <c r="M299" i="4" s="1"/>
  <c r="K291" i="4"/>
  <c r="M291" i="4" s="1"/>
  <c r="K267" i="4"/>
  <c r="M267" i="4" s="1"/>
  <c r="K259" i="4"/>
  <c r="M259" i="4" s="1"/>
  <c r="K251" i="4"/>
  <c r="M251" i="4" s="1"/>
  <c r="K243" i="4"/>
  <c r="M243" i="4" s="1"/>
  <c r="K321" i="4"/>
  <c r="M321" i="4" s="1"/>
  <c r="K313" i="4"/>
  <c r="M313" i="4" s="1"/>
  <c r="K305" i="4"/>
  <c r="M305" i="4" s="1"/>
  <c r="K297" i="4"/>
  <c r="M297" i="4" s="1"/>
  <c r="K261" i="4"/>
  <c r="M261" i="4" s="1"/>
  <c r="K253" i="4"/>
  <c r="M253" i="4" s="1"/>
  <c r="K245" i="4"/>
  <c r="M245" i="4" s="1"/>
  <c r="K237" i="4"/>
  <c r="M237" i="4" s="1"/>
  <c r="K236" i="4"/>
  <c r="M236" i="4" s="1"/>
  <c r="K235" i="4"/>
  <c r="M235" i="4" s="1"/>
  <c r="K234" i="4"/>
  <c r="M234" i="4" s="1"/>
  <c r="K233" i="4"/>
  <c r="M233" i="4" s="1"/>
  <c r="K232" i="4"/>
  <c r="M232" i="4" s="1"/>
  <c r="K231" i="4"/>
  <c r="M231" i="4" s="1"/>
  <c r="K230" i="4"/>
  <c r="M230" i="4" s="1"/>
  <c r="K229" i="4"/>
  <c r="M229" i="4" s="1"/>
  <c r="O229" i="4" s="1"/>
  <c r="P229" i="4" s="1"/>
  <c r="Q229" i="4" s="1"/>
  <c r="K228" i="4"/>
  <c r="M228" i="4" s="1"/>
  <c r="K227" i="4"/>
  <c r="M227" i="4" s="1"/>
  <c r="O227" i="4" s="1"/>
  <c r="P227" i="4" s="1"/>
  <c r="Q227" i="4" s="1"/>
  <c r="K226" i="4"/>
  <c r="M226" i="4" s="1"/>
  <c r="K225" i="4"/>
  <c r="M225" i="4" s="1"/>
  <c r="O225" i="4" s="1"/>
  <c r="P225" i="4" s="1"/>
  <c r="Q225" i="4" s="1"/>
  <c r="K224" i="4"/>
  <c r="M224" i="4" s="1"/>
  <c r="K223" i="4"/>
  <c r="M223" i="4" s="1"/>
  <c r="O223" i="4" s="1"/>
  <c r="P223" i="4" s="1"/>
  <c r="Q223" i="4" s="1"/>
  <c r="K222" i="4"/>
  <c r="M222" i="4" s="1"/>
  <c r="K221" i="4"/>
  <c r="M221" i="4" s="1"/>
  <c r="K220" i="4"/>
  <c r="M220" i="4" s="1"/>
  <c r="K219" i="4"/>
  <c r="M219" i="4" s="1"/>
  <c r="O219" i="4" s="1"/>
  <c r="P219" i="4" s="1"/>
  <c r="Q219" i="4" s="1"/>
  <c r="K218" i="4"/>
  <c r="M218" i="4" s="1"/>
  <c r="K217" i="4"/>
  <c r="M217" i="4" s="1"/>
  <c r="K216" i="4"/>
  <c r="M216" i="4" s="1"/>
  <c r="K215" i="4"/>
  <c r="M215" i="4" s="1"/>
  <c r="K214" i="4"/>
  <c r="M214" i="4" s="1"/>
  <c r="K213" i="4"/>
  <c r="M213" i="4" s="1"/>
  <c r="O213" i="4" s="1"/>
  <c r="P213" i="4" s="1"/>
  <c r="Q213" i="4" s="1"/>
  <c r="K212" i="4"/>
  <c r="M212" i="4" s="1"/>
  <c r="K211" i="4"/>
  <c r="M211" i="4" s="1"/>
  <c r="K210" i="4"/>
  <c r="M210" i="4" s="1"/>
  <c r="K209" i="4"/>
  <c r="M209" i="4" s="1"/>
  <c r="O209" i="4" s="1"/>
  <c r="P209" i="4" s="1"/>
  <c r="Q209" i="4" s="1"/>
  <c r="K208" i="4"/>
  <c r="M208" i="4" s="1"/>
  <c r="K207" i="4"/>
  <c r="M207" i="4" s="1"/>
  <c r="O207" i="4" s="1"/>
  <c r="P207" i="4" s="1"/>
  <c r="Q207" i="4" s="1"/>
  <c r="K206" i="4"/>
  <c r="M206" i="4" s="1"/>
  <c r="K205" i="4"/>
  <c r="M205" i="4" s="1"/>
  <c r="K204" i="4"/>
  <c r="M204" i="4" s="1"/>
  <c r="K203" i="4"/>
  <c r="M203" i="4" s="1"/>
  <c r="O203" i="4" s="1"/>
  <c r="P203" i="4" s="1"/>
  <c r="Q203" i="4" s="1"/>
  <c r="K202" i="4"/>
  <c r="M202" i="4" s="1"/>
  <c r="K201" i="4"/>
  <c r="M201" i="4" s="1"/>
  <c r="K200" i="4"/>
  <c r="M200" i="4" s="1"/>
  <c r="K199" i="4"/>
  <c r="M199" i="4" s="1"/>
  <c r="K198" i="4"/>
  <c r="M198" i="4" s="1"/>
  <c r="K197" i="4"/>
  <c r="M197" i="4" s="1"/>
  <c r="O197" i="4" s="1"/>
  <c r="P197" i="4" s="1"/>
  <c r="Q197" i="4" s="1"/>
  <c r="K196" i="4"/>
  <c r="M196" i="4" s="1"/>
  <c r="K195" i="4"/>
  <c r="M195" i="4" s="1"/>
  <c r="K319" i="4"/>
  <c r="M319" i="4" s="1"/>
  <c r="K311" i="4"/>
  <c r="M311" i="4" s="1"/>
  <c r="K303" i="4"/>
  <c r="M303" i="4" s="1"/>
  <c r="K295" i="4"/>
  <c r="M295" i="4" s="1"/>
  <c r="K263" i="4"/>
  <c r="M263" i="4" s="1"/>
  <c r="K255" i="4"/>
  <c r="M255" i="4" s="1"/>
  <c r="K247" i="4"/>
  <c r="M247" i="4" s="1"/>
  <c r="K239" i="4"/>
  <c r="M239" i="4" s="1"/>
  <c r="K310" i="4"/>
  <c r="M310" i="4" s="1"/>
  <c r="K308" i="4"/>
  <c r="M308" i="4" s="1"/>
  <c r="K294" i="4"/>
  <c r="M294" i="4" s="1"/>
  <c r="K292" i="4"/>
  <c r="M292" i="4" s="1"/>
  <c r="K264" i="4"/>
  <c r="M264" i="4" s="1"/>
  <c r="K262" i="4"/>
  <c r="M262" i="4" s="1"/>
  <c r="K257" i="4"/>
  <c r="M257" i="4" s="1"/>
  <c r="K248" i="4"/>
  <c r="M248" i="4" s="1"/>
  <c r="K246" i="4"/>
  <c r="M246" i="4" s="1"/>
  <c r="K241" i="4"/>
  <c r="M241" i="4" s="1"/>
  <c r="L234" i="4"/>
  <c r="L228" i="4"/>
  <c r="L224" i="4"/>
  <c r="L220" i="4"/>
  <c r="L216" i="4"/>
  <c r="L212" i="4"/>
  <c r="L208" i="4"/>
  <c r="L204" i="4"/>
  <c r="L200" i="4"/>
  <c r="O200" i="4" s="1"/>
  <c r="P200" i="4" s="1"/>
  <c r="Q200" i="4" s="1"/>
  <c r="L196" i="4"/>
  <c r="K317" i="4"/>
  <c r="M317" i="4" s="1"/>
  <c r="K301" i="4"/>
  <c r="M301" i="4" s="1"/>
  <c r="K289" i="4"/>
  <c r="M289" i="4" s="1"/>
  <c r="K285" i="4"/>
  <c r="M285" i="4" s="1"/>
  <c r="K281" i="4"/>
  <c r="M281" i="4" s="1"/>
  <c r="K277" i="4"/>
  <c r="M277" i="4" s="1"/>
  <c r="K273" i="4"/>
  <c r="M273" i="4" s="1"/>
  <c r="K269" i="4"/>
  <c r="M269" i="4" s="1"/>
  <c r="L235" i="4"/>
  <c r="K309" i="4"/>
  <c r="M309" i="4" s="1"/>
  <c r="K293" i="4"/>
  <c r="M293" i="4" s="1"/>
  <c r="L233" i="4"/>
  <c r="K194" i="4"/>
  <c r="M194" i="4" s="1"/>
  <c r="K193" i="4"/>
  <c r="M193" i="4" s="1"/>
  <c r="K192" i="4"/>
  <c r="M192" i="4" s="1"/>
  <c r="K191" i="4"/>
  <c r="M191" i="4" s="1"/>
  <c r="K190" i="4"/>
  <c r="M190" i="4" s="1"/>
  <c r="K189" i="4"/>
  <c r="M189" i="4" s="1"/>
  <c r="K188" i="4"/>
  <c r="M188" i="4" s="1"/>
  <c r="K187" i="4"/>
  <c r="M187" i="4" s="1"/>
  <c r="K186" i="4"/>
  <c r="M186" i="4" s="1"/>
  <c r="K185" i="4"/>
  <c r="M185" i="4" s="1"/>
  <c r="K184" i="4"/>
  <c r="M184" i="4" s="1"/>
  <c r="K183" i="4"/>
  <c r="M183" i="4" s="1"/>
  <c r="K182" i="4"/>
  <c r="M182" i="4" s="1"/>
  <c r="K181" i="4"/>
  <c r="M181" i="4" s="1"/>
  <c r="K180" i="4"/>
  <c r="M180" i="4" s="1"/>
  <c r="K179" i="4"/>
  <c r="M179" i="4" s="1"/>
  <c r="K178" i="4"/>
  <c r="M178" i="4" s="1"/>
  <c r="K177" i="4"/>
  <c r="M177" i="4" s="1"/>
  <c r="K176" i="4"/>
  <c r="M176" i="4" s="1"/>
  <c r="K175" i="4"/>
  <c r="M175" i="4" s="1"/>
  <c r="K174" i="4"/>
  <c r="M174" i="4" s="1"/>
  <c r="K173" i="4"/>
  <c r="M173" i="4" s="1"/>
  <c r="K172" i="4"/>
  <c r="M172" i="4" s="1"/>
  <c r="K171" i="4"/>
  <c r="M171" i="4" s="1"/>
  <c r="K170" i="4"/>
  <c r="M170" i="4" s="1"/>
  <c r="K169" i="4"/>
  <c r="M169" i="4" s="1"/>
  <c r="K168" i="4"/>
  <c r="M168" i="4" s="1"/>
  <c r="K167" i="4"/>
  <c r="M167" i="4" s="1"/>
  <c r="K166" i="4"/>
  <c r="M166" i="4" s="1"/>
  <c r="K165" i="4"/>
  <c r="M165" i="4" s="1"/>
  <c r="K164" i="4"/>
  <c r="M164" i="4" s="1"/>
  <c r="K163" i="4"/>
  <c r="M163" i="4" s="1"/>
  <c r="K162" i="4"/>
  <c r="M162" i="4" s="1"/>
  <c r="K161" i="4"/>
  <c r="M161" i="4" s="1"/>
  <c r="K160" i="4"/>
  <c r="M160" i="4" s="1"/>
  <c r="O160" i="4" s="1"/>
  <c r="P160" i="4" s="1"/>
  <c r="Q160" i="4" s="1"/>
  <c r="K159" i="4"/>
  <c r="M159" i="4" s="1"/>
  <c r="K158" i="4"/>
  <c r="M158" i="4" s="1"/>
  <c r="K157" i="4"/>
  <c r="M157" i="4" s="1"/>
  <c r="K156" i="4"/>
  <c r="M156" i="4" s="1"/>
  <c r="K155" i="4"/>
  <c r="M155" i="4" s="1"/>
  <c r="K154" i="4"/>
  <c r="M154" i="4" s="1"/>
  <c r="K153" i="4"/>
  <c r="M153" i="4" s="1"/>
  <c r="K152" i="4"/>
  <c r="M152" i="4" s="1"/>
  <c r="K151" i="4"/>
  <c r="M151" i="4" s="1"/>
  <c r="K150" i="4"/>
  <c r="M150" i="4" s="1"/>
  <c r="O150" i="4" s="1"/>
  <c r="P150" i="4" s="1"/>
  <c r="Q150" i="4" s="1"/>
  <c r="K149" i="4"/>
  <c r="M149" i="4" s="1"/>
  <c r="K148" i="4"/>
  <c r="M148" i="4" s="1"/>
  <c r="K147" i="4"/>
  <c r="M147" i="4" s="1"/>
  <c r="K146" i="4"/>
  <c r="M146" i="4" s="1"/>
  <c r="K145" i="4"/>
  <c r="M145" i="4" s="1"/>
  <c r="K144" i="4"/>
  <c r="M144" i="4" s="1"/>
  <c r="K143" i="4"/>
  <c r="M143" i="4" s="1"/>
  <c r="K142" i="4"/>
  <c r="M142" i="4" s="1"/>
  <c r="O142" i="4" s="1"/>
  <c r="P142" i="4" s="1"/>
  <c r="Q142" i="4" s="1"/>
  <c r="K141" i="4"/>
  <c r="M141" i="4" s="1"/>
  <c r="K140" i="4"/>
  <c r="M140" i="4" s="1"/>
  <c r="K139" i="4"/>
  <c r="M139" i="4" s="1"/>
  <c r="K138" i="4"/>
  <c r="M138" i="4" s="1"/>
  <c r="K137" i="4"/>
  <c r="M137" i="4" s="1"/>
  <c r="K136" i="4"/>
  <c r="M136" i="4" s="1"/>
  <c r="K135" i="4"/>
  <c r="M135" i="4" s="1"/>
  <c r="K134" i="4"/>
  <c r="M134" i="4" s="1"/>
  <c r="O134" i="4" s="1"/>
  <c r="P134" i="4" s="1"/>
  <c r="Q134" i="4" s="1"/>
  <c r="K133" i="4"/>
  <c r="M133" i="4" s="1"/>
  <c r="K132" i="4"/>
  <c r="M132" i="4" s="1"/>
  <c r="K131" i="4"/>
  <c r="M131" i="4" s="1"/>
  <c r="K130" i="4"/>
  <c r="M130" i="4" s="1"/>
  <c r="K129" i="4"/>
  <c r="M129" i="4" s="1"/>
  <c r="O129" i="4" s="1"/>
  <c r="P129" i="4" s="1"/>
  <c r="Q129" i="4" s="1"/>
  <c r="K128" i="4"/>
  <c r="M128" i="4" s="1"/>
  <c r="O128" i="4" s="1"/>
  <c r="P128" i="4" s="1"/>
  <c r="Q128" i="4" s="1"/>
  <c r="K127" i="4"/>
  <c r="M127" i="4" s="1"/>
  <c r="K126" i="4"/>
  <c r="M126" i="4" s="1"/>
  <c r="O126" i="4" s="1"/>
  <c r="P126" i="4" s="1"/>
  <c r="Q126" i="4" s="1"/>
  <c r="K125" i="4"/>
  <c r="M125" i="4" s="1"/>
  <c r="K124" i="4"/>
  <c r="M124" i="4" s="1"/>
  <c r="K123" i="4"/>
  <c r="M123" i="4" s="1"/>
  <c r="K122" i="4"/>
  <c r="M122" i="4" s="1"/>
  <c r="K121" i="4"/>
  <c r="M121" i="4" s="1"/>
  <c r="O121" i="4" s="1"/>
  <c r="P121" i="4" s="1"/>
  <c r="Q121" i="4" s="1"/>
  <c r="K120" i="4"/>
  <c r="M120" i="4" s="1"/>
  <c r="O120" i="4" s="1"/>
  <c r="P120" i="4" s="1"/>
  <c r="Q120" i="4" s="1"/>
  <c r="K119" i="4"/>
  <c r="M119" i="4" s="1"/>
  <c r="K118" i="4"/>
  <c r="M118" i="4" s="1"/>
  <c r="O118" i="4" s="1"/>
  <c r="P118" i="4" s="1"/>
  <c r="Q118" i="4" s="1"/>
  <c r="K117" i="4"/>
  <c r="M117" i="4" s="1"/>
  <c r="K116" i="4"/>
  <c r="M116" i="4" s="1"/>
  <c r="K115" i="4"/>
  <c r="M115" i="4" s="1"/>
  <c r="K114" i="4"/>
  <c r="M114" i="4" s="1"/>
  <c r="K113" i="4"/>
  <c r="M113" i="4" s="1"/>
  <c r="O113" i="4" s="1"/>
  <c r="P113" i="4" s="1"/>
  <c r="Q113" i="4" s="1"/>
  <c r="K112" i="4"/>
  <c r="M112" i="4" s="1"/>
  <c r="O112" i="4" s="1"/>
  <c r="P112" i="4" s="1"/>
  <c r="Q112" i="4" s="1"/>
  <c r="K111" i="4"/>
  <c r="M111" i="4" s="1"/>
  <c r="K316" i="4"/>
  <c r="M316" i="4" s="1"/>
  <c r="K274" i="4"/>
  <c r="M274" i="4" s="1"/>
  <c r="L158" i="4"/>
  <c r="L130" i="4"/>
  <c r="L122" i="4"/>
  <c r="O122" i="4" s="1"/>
  <c r="P122" i="4" s="1"/>
  <c r="Q122" i="4" s="1"/>
  <c r="L114" i="4"/>
  <c r="K302" i="4"/>
  <c r="M302" i="4" s="1"/>
  <c r="K286" i="4"/>
  <c r="M286" i="4" s="1"/>
  <c r="K276" i="4"/>
  <c r="M276" i="4" s="1"/>
  <c r="K238" i="4"/>
  <c r="M238" i="4" s="1"/>
  <c r="L236" i="4"/>
  <c r="O236" i="4" s="1"/>
  <c r="P236" i="4" s="1"/>
  <c r="Q236" i="4" s="1"/>
  <c r="L231" i="4"/>
  <c r="L193" i="4"/>
  <c r="L191" i="4"/>
  <c r="L189" i="4"/>
  <c r="L187" i="4"/>
  <c r="L185" i="4"/>
  <c r="L183" i="4"/>
  <c r="L181" i="4"/>
  <c r="L179" i="4"/>
  <c r="O179" i="4" s="1"/>
  <c r="P179" i="4" s="1"/>
  <c r="Q179" i="4" s="1"/>
  <c r="L177" i="4"/>
  <c r="L175" i="4"/>
  <c r="L173" i="4"/>
  <c r="L171" i="4"/>
  <c r="L169" i="4"/>
  <c r="L167" i="4"/>
  <c r="L165" i="4"/>
  <c r="L163" i="4"/>
  <c r="O163" i="4" s="1"/>
  <c r="P163" i="4" s="1"/>
  <c r="Q163" i="4" s="1"/>
  <c r="L161" i="4"/>
  <c r="L155" i="4"/>
  <c r="L151" i="4"/>
  <c r="L147" i="4"/>
  <c r="L143" i="4"/>
  <c r="L139" i="4"/>
  <c r="L135" i="4"/>
  <c r="L131" i="4"/>
  <c r="O131" i="4" s="1"/>
  <c r="P131" i="4" s="1"/>
  <c r="Q131" i="4" s="1"/>
  <c r="L123" i="4"/>
  <c r="L115" i="4"/>
  <c r="K278" i="4"/>
  <c r="M278" i="4" s="1"/>
  <c r="K268" i="4"/>
  <c r="M268" i="4" s="1"/>
  <c r="K256" i="4"/>
  <c r="M256" i="4" s="1"/>
  <c r="K249" i="4"/>
  <c r="M249" i="4" s="1"/>
  <c r="L159" i="4"/>
  <c r="L156" i="4"/>
  <c r="L152" i="4"/>
  <c r="L148" i="4"/>
  <c r="L144" i="4"/>
  <c r="O144" i="4" s="1"/>
  <c r="P144" i="4" s="1"/>
  <c r="Q144" i="4" s="1"/>
  <c r="L140" i="4"/>
  <c r="L136" i="4"/>
  <c r="L132" i="4"/>
  <c r="L125" i="4"/>
  <c r="L117" i="4"/>
  <c r="K306" i="4"/>
  <c r="M306" i="4" s="1"/>
  <c r="K298" i="4"/>
  <c r="M298" i="4" s="1"/>
  <c r="K270" i="4"/>
  <c r="M270" i="4" s="1"/>
  <c r="K260" i="4"/>
  <c r="M260" i="4" s="1"/>
  <c r="L232" i="4"/>
  <c r="L230" i="4"/>
  <c r="L226" i="4"/>
  <c r="L222" i="4"/>
  <c r="L218" i="4"/>
  <c r="O218" i="4" s="1"/>
  <c r="P218" i="4" s="1"/>
  <c r="Q218" i="4" s="1"/>
  <c r="L214" i="4"/>
  <c r="L210" i="4"/>
  <c r="L206" i="4"/>
  <c r="L202" i="4"/>
  <c r="L198" i="4"/>
  <c r="L194" i="4"/>
  <c r="L192" i="4"/>
  <c r="L190" i="4"/>
  <c r="L188" i="4"/>
  <c r="L186" i="4"/>
  <c r="L184" i="4"/>
  <c r="L182" i="4"/>
  <c r="O182" i="4" s="1"/>
  <c r="P182" i="4" s="1"/>
  <c r="Q182" i="4" s="1"/>
  <c r="L180" i="4"/>
  <c r="L178" i="4"/>
  <c r="L176" i="4"/>
  <c r="L174" i="4"/>
  <c r="L172" i="4"/>
  <c r="L170" i="4"/>
  <c r="L168" i="4"/>
  <c r="L166" i="4"/>
  <c r="O166" i="4" s="1"/>
  <c r="P166" i="4" s="1"/>
  <c r="Q166" i="4" s="1"/>
  <c r="L164" i="4"/>
  <c r="L162" i="4"/>
  <c r="L157" i="4"/>
  <c r="L153" i="4"/>
  <c r="L149" i="4"/>
  <c r="L145" i="4"/>
  <c r="L141" i="4"/>
  <c r="L137" i="4"/>
  <c r="L133" i="4"/>
  <c r="O133" i="4" s="1"/>
  <c r="P133" i="4" s="1"/>
  <c r="Q133" i="4" s="1"/>
  <c r="L127" i="4"/>
  <c r="L119" i="4"/>
  <c r="L111" i="4"/>
  <c r="K110" i="4"/>
  <c r="M110" i="4" s="1"/>
  <c r="O110" i="4" s="1"/>
  <c r="P110" i="4" s="1"/>
  <c r="Q110" i="4" s="1"/>
  <c r="K109" i="4"/>
  <c r="M109" i="4" s="1"/>
  <c r="O109" i="4" s="1"/>
  <c r="P109" i="4" s="1"/>
  <c r="Q109" i="4" s="1"/>
  <c r="K108" i="4"/>
  <c r="M108" i="4" s="1"/>
  <c r="O108" i="4" s="1"/>
  <c r="P108" i="4" s="1"/>
  <c r="Q108" i="4" s="1"/>
  <c r="K107" i="4"/>
  <c r="M107" i="4" s="1"/>
  <c r="O107" i="4" s="1"/>
  <c r="P107" i="4" s="1"/>
  <c r="Q107" i="4" s="1"/>
  <c r="K106" i="4"/>
  <c r="M106" i="4" s="1"/>
  <c r="O106" i="4" s="1"/>
  <c r="P106" i="4" s="1"/>
  <c r="Q106" i="4" s="1"/>
  <c r="K105" i="4"/>
  <c r="M105" i="4" s="1"/>
  <c r="O105" i="4" s="1"/>
  <c r="P105" i="4" s="1"/>
  <c r="Q105" i="4" s="1"/>
  <c r="K104" i="4"/>
  <c r="M104" i="4" s="1"/>
  <c r="O104" i="4" s="1"/>
  <c r="P104" i="4" s="1"/>
  <c r="Q104" i="4" s="1"/>
  <c r="K103" i="4"/>
  <c r="M103" i="4" s="1"/>
  <c r="O103" i="4" s="1"/>
  <c r="P103" i="4" s="1"/>
  <c r="Q103" i="4" s="1"/>
  <c r="K102" i="4"/>
  <c r="M102" i="4" s="1"/>
  <c r="O102" i="4" s="1"/>
  <c r="P102" i="4" s="1"/>
  <c r="Q102" i="4" s="1"/>
  <c r="K101" i="4"/>
  <c r="M101" i="4" s="1"/>
  <c r="O101" i="4" s="1"/>
  <c r="P101" i="4" s="1"/>
  <c r="Q101" i="4" s="1"/>
  <c r="K100" i="4"/>
  <c r="M100" i="4" s="1"/>
  <c r="O100" i="4" s="1"/>
  <c r="P100" i="4" s="1"/>
  <c r="Q100" i="4" s="1"/>
  <c r="K99" i="4"/>
  <c r="M99" i="4" s="1"/>
  <c r="O99" i="4" s="1"/>
  <c r="P99" i="4" s="1"/>
  <c r="Q99" i="4" s="1"/>
  <c r="K98" i="4"/>
  <c r="M98" i="4" s="1"/>
  <c r="O98" i="4" s="1"/>
  <c r="P98" i="4" s="1"/>
  <c r="Q98" i="4" s="1"/>
  <c r="K97" i="4"/>
  <c r="M97" i="4" s="1"/>
  <c r="O97" i="4" s="1"/>
  <c r="P97" i="4" s="1"/>
  <c r="Q97" i="4" s="1"/>
  <c r="K96" i="4"/>
  <c r="M96" i="4" s="1"/>
  <c r="O96" i="4" s="1"/>
  <c r="P96" i="4" s="1"/>
  <c r="Q96" i="4" s="1"/>
  <c r="K95" i="4"/>
  <c r="M95" i="4" s="1"/>
  <c r="O95" i="4" s="1"/>
  <c r="P95" i="4" s="1"/>
  <c r="Q95" i="4" s="1"/>
  <c r="K94" i="4"/>
  <c r="M94" i="4" s="1"/>
  <c r="O94" i="4" s="1"/>
  <c r="P94" i="4" s="1"/>
  <c r="Q94" i="4" s="1"/>
  <c r="K93" i="4"/>
  <c r="M93" i="4" s="1"/>
  <c r="O93" i="4" s="1"/>
  <c r="P93" i="4" s="1"/>
  <c r="Q93" i="4" s="1"/>
  <c r="K92" i="4"/>
  <c r="M92" i="4" s="1"/>
  <c r="O92" i="4" s="1"/>
  <c r="P92" i="4" s="1"/>
  <c r="Q92" i="4" s="1"/>
  <c r="K91" i="4"/>
  <c r="M91" i="4" s="1"/>
  <c r="O91" i="4" s="1"/>
  <c r="P91" i="4" s="1"/>
  <c r="Q91" i="4" s="1"/>
  <c r="K90" i="4"/>
  <c r="M90" i="4" s="1"/>
  <c r="O90" i="4" s="1"/>
  <c r="P90" i="4" s="1"/>
  <c r="Q90" i="4" s="1"/>
  <c r="K89" i="4"/>
  <c r="M89" i="4" s="1"/>
  <c r="K88" i="4"/>
  <c r="M88" i="4" s="1"/>
  <c r="K87" i="4"/>
  <c r="M87" i="4" s="1"/>
  <c r="O87" i="4" s="1"/>
  <c r="P87" i="4" s="1"/>
  <c r="Q87" i="4" s="1"/>
  <c r="K86" i="4"/>
  <c r="M86" i="4" s="1"/>
  <c r="O86" i="4" s="1"/>
  <c r="P86" i="4" s="1"/>
  <c r="Q86" i="4" s="1"/>
  <c r="K85" i="4"/>
  <c r="M85" i="4" s="1"/>
  <c r="K84" i="4"/>
  <c r="M84" i="4" s="1"/>
  <c r="K83" i="4"/>
  <c r="M83" i="4" s="1"/>
  <c r="O83" i="4" s="1"/>
  <c r="P83" i="4" s="1"/>
  <c r="Q83" i="4" s="1"/>
  <c r="K82" i="4"/>
  <c r="M82" i="4" s="1"/>
  <c r="O82" i="4" s="1"/>
  <c r="P82" i="4" s="1"/>
  <c r="Q82" i="4" s="1"/>
  <c r="K81" i="4"/>
  <c r="M81" i="4" s="1"/>
  <c r="K80" i="4"/>
  <c r="M80" i="4" s="1"/>
  <c r="K79" i="4"/>
  <c r="M79" i="4" s="1"/>
  <c r="O79" i="4" s="1"/>
  <c r="P79" i="4" s="1"/>
  <c r="Q79" i="4" s="1"/>
  <c r="K78" i="4"/>
  <c r="M78" i="4" s="1"/>
  <c r="O78" i="4" s="1"/>
  <c r="P78" i="4" s="1"/>
  <c r="Q78" i="4" s="1"/>
  <c r="K77" i="4"/>
  <c r="M77" i="4" s="1"/>
  <c r="K76" i="4"/>
  <c r="M76" i="4" s="1"/>
  <c r="K75" i="4"/>
  <c r="M75" i="4" s="1"/>
  <c r="O75" i="4" s="1"/>
  <c r="P75" i="4" s="1"/>
  <c r="Q75" i="4" s="1"/>
  <c r="K74" i="4"/>
  <c r="M74" i="4" s="1"/>
  <c r="O74" i="4" s="1"/>
  <c r="P74" i="4" s="1"/>
  <c r="Q74" i="4" s="1"/>
  <c r="K73" i="4"/>
  <c r="M73" i="4" s="1"/>
  <c r="K72" i="4"/>
  <c r="M72" i="4" s="1"/>
  <c r="K71" i="4"/>
  <c r="M71" i="4" s="1"/>
  <c r="O71" i="4" s="1"/>
  <c r="P71" i="4" s="1"/>
  <c r="Q71" i="4" s="1"/>
  <c r="K70" i="4"/>
  <c r="M70" i="4" s="1"/>
  <c r="O70" i="4" s="1"/>
  <c r="P70" i="4" s="1"/>
  <c r="Q70" i="4" s="1"/>
  <c r="K69" i="4"/>
  <c r="M69" i="4" s="1"/>
  <c r="K68" i="4"/>
  <c r="M68" i="4" s="1"/>
  <c r="K67" i="4"/>
  <c r="M67" i="4" s="1"/>
  <c r="O67" i="4" s="1"/>
  <c r="P67" i="4" s="1"/>
  <c r="Q67" i="4" s="1"/>
  <c r="K66" i="4"/>
  <c r="M66" i="4" s="1"/>
  <c r="O66" i="4" s="1"/>
  <c r="P66" i="4" s="1"/>
  <c r="Q66" i="4" s="1"/>
  <c r="K65" i="4"/>
  <c r="M65" i="4" s="1"/>
  <c r="K64" i="4"/>
  <c r="M64" i="4" s="1"/>
  <c r="K63" i="4"/>
  <c r="M63" i="4" s="1"/>
  <c r="O63" i="4" s="1"/>
  <c r="P63" i="4" s="1"/>
  <c r="Q63" i="4" s="1"/>
  <c r="K62" i="4"/>
  <c r="M62" i="4" s="1"/>
  <c r="O62" i="4" s="1"/>
  <c r="P62" i="4" s="1"/>
  <c r="Q62" i="4" s="1"/>
  <c r="K61" i="4"/>
  <c r="M61" i="4" s="1"/>
  <c r="K60" i="4"/>
  <c r="M60" i="4" s="1"/>
  <c r="K59" i="4"/>
  <c r="M59" i="4" s="1"/>
  <c r="O59" i="4" s="1"/>
  <c r="P59" i="4" s="1"/>
  <c r="Q59" i="4" s="1"/>
  <c r="K58" i="4"/>
  <c r="M58" i="4" s="1"/>
  <c r="O58" i="4" s="1"/>
  <c r="P58" i="4" s="1"/>
  <c r="Q58" i="4" s="1"/>
  <c r="K57" i="4"/>
  <c r="M57" i="4" s="1"/>
  <c r="K56" i="4"/>
  <c r="M56" i="4" s="1"/>
  <c r="K55" i="4"/>
  <c r="M55" i="4" s="1"/>
  <c r="O55" i="4" s="1"/>
  <c r="P55" i="4" s="1"/>
  <c r="Q55" i="4" s="1"/>
  <c r="K54" i="4"/>
  <c r="M54" i="4" s="1"/>
  <c r="O54" i="4" s="1"/>
  <c r="P54" i="4" s="1"/>
  <c r="Q54" i="4" s="1"/>
  <c r="K53" i="4"/>
  <c r="M53" i="4" s="1"/>
  <c r="K52" i="4"/>
  <c r="M52" i="4" s="1"/>
  <c r="K51" i="4"/>
  <c r="M51" i="4" s="1"/>
  <c r="O51" i="4" s="1"/>
  <c r="P51" i="4" s="1"/>
  <c r="Q51" i="4" s="1"/>
  <c r="K50" i="4"/>
  <c r="M50" i="4" s="1"/>
  <c r="K49" i="4"/>
  <c r="M49" i="4" s="1"/>
  <c r="O49" i="4" s="1"/>
  <c r="P49" i="4" s="1"/>
  <c r="Q49" i="4" s="1"/>
  <c r="K48" i="4"/>
  <c r="M48" i="4" s="1"/>
  <c r="K47" i="4"/>
  <c r="M47" i="4" s="1"/>
  <c r="O47" i="4" s="1"/>
  <c r="P47" i="4" s="1"/>
  <c r="Q47" i="4" s="1"/>
  <c r="K46" i="4"/>
  <c r="M46" i="4" s="1"/>
  <c r="K45" i="4"/>
  <c r="M45" i="4" s="1"/>
  <c r="K44" i="4"/>
  <c r="M44" i="4" s="1"/>
  <c r="O44" i="4" s="1"/>
  <c r="P44" i="4" s="1"/>
  <c r="Q44" i="4" s="1"/>
  <c r="K43" i="4"/>
  <c r="M43" i="4" s="1"/>
  <c r="O43" i="4" s="1"/>
  <c r="P43" i="4" s="1"/>
  <c r="Q43" i="4" s="1"/>
  <c r="K42" i="4"/>
  <c r="M42" i="4" s="1"/>
  <c r="K41" i="4"/>
  <c r="M41" i="4" s="1"/>
  <c r="K40" i="4"/>
  <c r="M40" i="4" s="1"/>
  <c r="O40" i="4" s="1"/>
  <c r="P40" i="4" s="1"/>
  <c r="Q40" i="4" s="1"/>
  <c r="K39" i="4"/>
  <c r="M39" i="4" s="1"/>
  <c r="O39" i="4" s="1"/>
  <c r="P39" i="4" s="1"/>
  <c r="Q39" i="4" s="1"/>
  <c r="K38" i="4"/>
  <c r="M38" i="4" s="1"/>
  <c r="K37" i="4"/>
  <c r="M37" i="4" s="1"/>
  <c r="K36" i="4"/>
  <c r="M36" i="4" s="1"/>
  <c r="O36" i="4" s="1"/>
  <c r="P36" i="4" s="1"/>
  <c r="Q36" i="4" s="1"/>
  <c r="K35" i="4"/>
  <c r="M35" i="4" s="1"/>
  <c r="O35" i="4" s="1"/>
  <c r="P35" i="4" s="1"/>
  <c r="Q35" i="4" s="1"/>
  <c r="L41" i="4"/>
  <c r="L57" i="4"/>
  <c r="O57" i="4" s="1"/>
  <c r="P57" i="4" s="1"/>
  <c r="Q57" i="4" s="1"/>
  <c r="L65" i="4"/>
  <c r="L73" i="4"/>
  <c r="L81" i="4"/>
  <c r="L89" i="4"/>
  <c r="L205" i="4"/>
  <c r="L215" i="4"/>
  <c r="K244" i="4"/>
  <c r="M244" i="4" s="1"/>
  <c r="K290" i="4"/>
  <c r="M290" i="4" s="1"/>
  <c r="K300" i="4"/>
  <c r="M300" i="4" s="1"/>
  <c r="L4" i="4"/>
  <c r="O4" i="4" s="1"/>
  <c r="P4" i="4" s="1"/>
  <c r="Q4" i="4" s="1"/>
  <c r="K5" i="4"/>
  <c r="M5" i="4" s="1"/>
  <c r="L38" i="4"/>
  <c r="L46" i="4"/>
  <c r="L50" i="4"/>
  <c r="L56" i="4"/>
  <c r="L64" i="4"/>
  <c r="L72" i="4"/>
  <c r="L80" i="4"/>
  <c r="L88" i="4"/>
  <c r="L124" i="4"/>
  <c r="L138" i="4"/>
  <c r="L154" i="4"/>
  <c r="L201" i="4"/>
  <c r="L211" i="4"/>
  <c r="K240" i="4"/>
  <c r="M240" i="4" s="1"/>
  <c r="K288" i="4"/>
  <c r="M288" i="4" s="1"/>
  <c r="L5" i="4"/>
  <c r="K6" i="4"/>
  <c r="M6" i="4" s="1"/>
  <c r="O6" i="4" s="1"/>
  <c r="P6" i="4" s="1"/>
  <c r="Q6" i="4" s="1"/>
  <c r="L37" i="4"/>
  <c r="L45" i="4"/>
  <c r="L53" i="4"/>
  <c r="L61" i="4"/>
  <c r="L69" i="4"/>
  <c r="L77" i="4"/>
  <c r="L85" i="4"/>
  <c r="O85" i="4" s="1"/>
  <c r="P85" i="4" s="1"/>
  <c r="Q85" i="4" s="1"/>
  <c r="L199" i="4"/>
  <c r="L221" i="4"/>
  <c r="K254" i="4"/>
  <c r="M254" i="4" s="1"/>
  <c r="K280" i="4"/>
  <c r="M280" i="4" s="1"/>
  <c r="K2" i="3"/>
  <c r="M2" i="3" s="1"/>
  <c r="K3" i="3"/>
  <c r="M3" i="3" s="1"/>
  <c r="K4" i="3"/>
  <c r="M4" i="3" s="1"/>
  <c r="K5" i="3"/>
  <c r="M5" i="3" s="1"/>
  <c r="K6" i="3"/>
  <c r="M6" i="3" s="1"/>
  <c r="K7" i="3"/>
  <c r="M7" i="3" s="1"/>
  <c r="K8" i="3"/>
  <c r="M8" i="3" s="1"/>
  <c r="K9" i="3"/>
  <c r="M9" i="3" s="1"/>
  <c r="K10" i="3"/>
  <c r="M10" i="3" s="1"/>
  <c r="K11" i="3"/>
  <c r="M11" i="3" s="1"/>
  <c r="K12" i="3"/>
  <c r="M12" i="3" s="1"/>
  <c r="K13" i="3"/>
  <c r="M13" i="3" s="1"/>
  <c r="K14" i="3"/>
  <c r="M14" i="3" s="1"/>
  <c r="K15" i="3"/>
  <c r="M15" i="3" s="1"/>
  <c r="K16" i="3"/>
  <c r="M16" i="3" s="1"/>
  <c r="K17" i="3"/>
  <c r="M17" i="3" s="1"/>
  <c r="K18" i="3"/>
  <c r="M18" i="3" s="1"/>
  <c r="K19" i="3"/>
  <c r="M19" i="3" s="1"/>
  <c r="K20" i="3"/>
  <c r="M20" i="3" s="1"/>
  <c r="K21" i="3"/>
  <c r="M21" i="3" s="1"/>
  <c r="K22" i="3"/>
  <c r="M22" i="3" s="1"/>
  <c r="K23" i="3"/>
  <c r="M23" i="3" s="1"/>
  <c r="K24" i="3"/>
  <c r="M24" i="3" s="1"/>
  <c r="K25" i="3"/>
  <c r="M25" i="3" s="1"/>
  <c r="K26" i="3"/>
  <c r="M26" i="3" s="1"/>
  <c r="K27" i="3"/>
  <c r="M27" i="3" s="1"/>
  <c r="K28" i="3"/>
  <c r="M28" i="3" s="1"/>
  <c r="K29" i="3"/>
  <c r="M29" i="3" s="1"/>
  <c r="K30" i="3"/>
  <c r="M30" i="3" s="1"/>
  <c r="K31" i="3"/>
  <c r="M31" i="3" s="1"/>
  <c r="K32" i="3"/>
  <c r="M32" i="3" s="1"/>
  <c r="K33" i="3"/>
  <c r="M33" i="3" s="1"/>
  <c r="K34" i="3"/>
  <c r="M34" i="3" s="1"/>
  <c r="K35" i="3"/>
  <c r="M35" i="3" s="1"/>
  <c r="K36" i="3"/>
  <c r="M36" i="3" s="1"/>
  <c r="K37" i="3"/>
  <c r="M37" i="3" s="1"/>
  <c r="K38" i="3"/>
  <c r="M38" i="3" s="1"/>
  <c r="K39" i="3"/>
  <c r="M39" i="3" s="1"/>
  <c r="K40" i="3"/>
  <c r="M40" i="3" s="1"/>
  <c r="K41" i="3"/>
  <c r="M41" i="3" s="1"/>
  <c r="K42" i="3"/>
  <c r="M42" i="3" s="1"/>
  <c r="K43" i="3"/>
  <c r="M43" i="3" s="1"/>
  <c r="K44" i="3"/>
  <c r="M44" i="3" s="1"/>
  <c r="K45" i="3"/>
  <c r="M45" i="3" s="1"/>
  <c r="K46" i="3"/>
  <c r="M46" i="3" s="1"/>
  <c r="K47" i="3"/>
  <c r="M47" i="3" s="1"/>
  <c r="K48" i="3"/>
  <c r="M48" i="3" s="1"/>
  <c r="K49" i="3"/>
  <c r="M49" i="3" s="1"/>
  <c r="K50" i="3"/>
  <c r="M50" i="3" s="1"/>
  <c r="K51" i="3"/>
  <c r="M51" i="3" s="1"/>
  <c r="K52" i="3"/>
  <c r="M52" i="3" s="1"/>
  <c r="K53" i="3"/>
  <c r="M53" i="3" s="1"/>
  <c r="K54" i="3"/>
  <c r="M54" i="3" s="1"/>
  <c r="K55" i="3"/>
  <c r="M55" i="3" s="1"/>
  <c r="K56" i="3"/>
  <c r="M56" i="3" s="1"/>
  <c r="K57" i="3"/>
  <c r="M57" i="3" s="1"/>
  <c r="K58" i="3"/>
  <c r="M58" i="3" s="1"/>
  <c r="K59" i="3"/>
  <c r="M59" i="3" s="1"/>
  <c r="K60" i="3"/>
  <c r="M60" i="3" s="1"/>
  <c r="K61" i="3"/>
  <c r="M61" i="3" s="1"/>
  <c r="K62" i="3"/>
  <c r="M62" i="3" s="1"/>
  <c r="K63" i="3"/>
  <c r="M63" i="3" s="1"/>
  <c r="K64" i="3"/>
  <c r="M64" i="3" s="1"/>
  <c r="K65" i="3"/>
  <c r="M65" i="3" s="1"/>
  <c r="K66" i="3"/>
  <c r="M66" i="3" s="1"/>
  <c r="K67" i="3"/>
  <c r="M67" i="3" s="1"/>
  <c r="K68" i="3"/>
  <c r="M68" i="3" s="1"/>
  <c r="K69" i="3"/>
  <c r="M69" i="3" s="1"/>
  <c r="K70" i="3"/>
  <c r="M70" i="3" s="1"/>
  <c r="K71" i="3"/>
  <c r="M71" i="3" s="1"/>
  <c r="K72" i="3"/>
  <c r="M72" i="3" s="1"/>
  <c r="K73" i="3"/>
  <c r="M73" i="3" s="1"/>
  <c r="K74" i="3"/>
  <c r="M74" i="3" s="1"/>
  <c r="K75" i="3"/>
  <c r="M75" i="3" s="1"/>
  <c r="K76" i="3"/>
  <c r="M76" i="3" s="1"/>
  <c r="K77" i="3"/>
  <c r="M77" i="3" s="1"/>
  <c r="K78" i="3"/>
  <c r="M78" i="3" s="1"/>
  <c r="K79" i="3"/>
  <c r="M79" i="3" s="1"/>
  <c r="K80" i="3"/>
  <c r="M80" i="3" s="1"/>
  <c r="K81" i="3"/>
  <c r="M81" i="3" s="1"/>
  <c r="K82" i="3"/>
  <c r="M82" i="3" s="1"/>
  <c r="K83" i="3"/>
  <c r="M83" i="3" s="1"/>
  <c r="K84" i="3"/>
  <c r="M84" i="3" s="1"/>
  <c r="K85" i="3"/>
  <c r="M85" i="3" s="1"/>
  <c r="K86" i="3"/>
  <c r="M86" i="3" s="1"/>
  <c r="K87" i="3"/>
  <c r="M87" i="3" s="1"/>
  <c r="K88" i="3"/>
  <c r="M88" i="3" s="1"/>
  <c r="K89" i="3"/>
  <c r="M89" i="3" s="1"/>
  <c r="K90" i="3"/>
  <c r="M90" i="3" s="1"/>
  <c r="K91" i="3"/>
  <c r="M91" i="3" s="1"/>
  <c r="K92" i="3"/>
  <c r="M92" i="3" s="1"/>
  <c r="K93" i="3"/>
  <c r="M93" i="3" s="1"/>
  <c r="K94" i="3"/>
  <c r="M94" i="3" s="1"/>
  <c r="K95" i="3"/>
  <c r="M95" i="3" s="1"/>
  <c r="K96" i="3"/>
  <c r="M96" i="3" s="1"/>
  <c r="K97" i="3"/>
  <c r="M97" i="3" s="1"/>
  <c r="K98" i="3"/>
  <c r="M98" i="3" s="1"/>
  <c r="K99" i="3"/>
  <c r="M99" i="3" s="1"/>
  <c r="K100" i="3"/>
  <c r="M100" i="3" s="1"/>
  <c r="K101" i="3"/>
  <c r="M101" i="3" s="1"/>
  <c r="K102" i="3"/>
  <c r="M102" i="3" s="1"/>
  <c r="K103" i="3"/>
  <c r="M103" i="3" s="1"/>
  <c r="K104" i="3"/>
  <c r="M104" i="3" s="1"/>
  <c r="K105" i="3"/>
  <c r="M105" i="3" s="1"/>
  <c r="K106" i="3"/>
  <c r="M106" i="3" s="1"/>
  <c r="K107" i="3"/>
  <c r="M107" i="3" s="1"/>
  <c r="K108" i="3"/>
  <c r="M108" i="3" s="1"/>
  <c r="K109" i="3"/>
  <c r="M109" i="3" s="1"/>
  <c r="K110" i="3"/>
  <c r="M110" i="3" s="1"/>
  <c r="K111" i="3"/>
  <c r="M111" i="3" s="1"/>
  <c r="K112" i="3"/>
  <c r="M112" i="3" s="1"/>
  <c r="K113" i="3"/>
  <c r="M113" i="3" s="1"/>
  <c r="K114" i="3"/>
  <c r="M114" i="3" s="1"/>
  <c r="K115" i="3"/>
  <c r="M115" i="3" s="1"/>
  <c r="K116" i="3"/>
  <c r="M116" i="3" s="1"/>
  <c r="K117" i="3"/>
  <c r="M117" i="3" s="1"/>
  <c r="K118" i="3"/>
  <c r="M118" i="3" s="1"/>
  <c r="K119" i="3"/>
  <c r="M119" i="3" s="1"/>
  <c r="K120" i="3"/>
  <c r="M120" i="3" s="1"/>
  <c r="K121" i="3"/>
  <c r="M121" i="3" s="1"/>
  <c r="K122" i="3"/>
  <c r="M122" i="3" s="1"/>
  <c r="K123" i="3"/>
  <c r="M123" i="3" s="1"/>
  <c r="K124" i="3"/>
  <c r="M124" i="3" s="1"/>
  <c r="K125" i="3"/>
  <c r="M125" i="3" s="1"/>
  <c r="K126" i="3"/>
  <c r="M126" i="3" s="1"/>
  <c r="K127" i="3"/>
  <c r="M127" i="3" s="1"/>
  <c r="K128" i="3"/>
  <c r="M128" i="3" s="1"/>
  <c r="K129" i="3"/>
  <c r="M129" i="3" s="1"/>
  <c r="K130" i="3"/>
  <c r="M130" i="3" s="1"/>
  <c r="K131" i="3"/>
  <c r="M131" i="3" s="1"/>
  <c r="K132" i="3"/>
  <c r="M132" i="3" s="1"/>
  <c r="K133" i="3"/>
  <c r="M133" i="3" s="1"/>
  <c r="K134" i="3"/>
  <c r="M134" i="3" s="1"/>
  <c r="K135" i="3"/>
  <c r="M135" i="3" s="1"/>
  <c r="K136" i="3"/>
  <c r="M136" i="3" s="1"/>
  <c r="K137" i="3"/>
  <c r="M137" i="3" s="1"/>
  <c r="K138" i="3"/>
  <c r="M138" i="3" s="1"/>
  <c r="K139" i="3"/>
  <c r="M139" i="3" s="1"/>
  <c r="K140" i="3"/>
  <c r="M140" i="3" s="1"/>
  <c r="K141" i="3"/>
  <c r="M141" i="3" s="1"/>
  <c r="K142" i="3"/>
  <c r="M142" i="3" s="1"/>
  <c r="K143" i="3"/>
  <c r="M143" i="3" s="1"/>
  <c r="K144" i="3"/>
  <c r="M144" i="3" s="1"/>
  <c r="K145" i="3"/>
  <c r="M145" i="3" s="1"/>
  <c r="K146" i="3"/>
  <c r="M146" i="3" s="1"/>
  <c r="K147" i="3"/>
  <c r="M147" i="3" s="1"/>
  <c r="K148" i="3"/>
  <c r="M148" i="3" s="1"/>
  <c r="K149" i="3"/>
  <c r="M149" i="3" s="1"/>
  <c r="K150" i="3"/>
  <c r="M150" i="3" s="1"/>
  <c r="K151" i="3"/>
  <c r="M151" i="3" s="1"/>
  <c r="K152" i="3"/>
  <c r="M152" i="3" s="1"/>
  <c r="K153" i="3"/>
  <c r="M153" i="3" s="1"/>
  <c r="K154" i="3"/>
  <c r="M154" i="3" s="1"/>
  <c r="K155" i="3"/>
  <c r="M155" i="3" s="1"/>
  <c r="K156" i="3"/>
  <c r="M156" i="3" s="1"/>
  <c r="K157" i="3"/>
  <c r="M157" i="3" s="1"/>
  <c r="K158" i="3"/>
  <c r="M158" i="3" s="1"/>
  <c r="K159" i="3"/>
  <c r="M159" i="3" s="1"/>
  <c r="K160" i="3"/>
  <c r="M160" i="3" s="1"/>
  <c r="K161" i="3"/>
  <c r="M161" i="3" s="1"/>
  <c r="K162" i="3"/>
  <c r="M162" i="3" s="1"/>
  <c r="K163" i="3"/>
  <c r="M163" i="3" s="1"/>
  <c r="K164" i="3"/>
  <c r="M164" i="3" s="1"/>
  <c r="K165" i="3"/>
  <c r="M165" i="3" s="1"/>
  <c r="K166" i="3"/>
  <c r="M166" i="3" s="1"/>
  <c r="K167" i="3"/>
  <c r="M167" i="3" s="1"/>
  <c r="K168" i="3"/>
  <c r="M168" i="3" s="1"/>
  <c r="K169" i="3"/>
  <c r="M169" i="3" s="1"/>
  <c r="K170" i="3"/>
  <c r="M170" i="3" s="1"/>
  <c r="K171" i="3"/>
  <c r="M171" i="3" s="1"/>
  <c r="K172" i="3"/>
  <c r="M172" i="3" s="1"/>
  <c r="K173" i="3"/>
  <c r="M173" i="3" s="1"/>
  <c r="K174" i="3"/>
  <c r="M174" i="3" s="1"/>
  <c r="K175" i="3"/>
  <c r="M175" i="3" s="1"/>
  <c r="K176" i="3"/>
  <c r="M176" i="3" s="1"/>
  <c r="K177" i="3"/>
  <c r="M177" i="3" s="1"/>
  <c r="K178" i="3"/>
  <c r="M178" i="3" s="1"/>
  <c r="K179" i="3"/>
  <c r="M179" i="3" s="1"/>
  <c r="K180" i="3"/>
  <c r="M180" i="3" s="1"/>
  <c r="K181" i="3"/>
  <c r="M181" i="3" s="1"/>
  <c r="K182" i="3"/>
  <c r="M182" i="3" s="1"/>
  <c r="K183" i="3"/>
  <c r="M183" i="3" s="1"/>
  <c r="K184" i="3"/>
  <c r="M184" i="3" s="1"/>
  <c r="K185" i="3"/>
  <c r="M185" i="3" s="1"/>
  <c r="K186" i="3"/>
  <c r="M186" i="3" s="1"/>
  <c r="K187" i="3"/>
  <c r="M187" i="3" s="1"/>
  <c r="K188" i="3"/>
  <c r="M188" i="3" s="1"/>
  <c r="K189" i="3"/>
  <c r="M189" i="3" s="1"/>
  <c r="K190" i="3"/>
  <c r="M190" i="3" s="1"/>
  <c r="K191" i="3"/>
  <c r="M191" i="3" s="1"/>
  <c r="K192" i="3"/>
  <c r="M192" i="3" s="1"/>
  <c r="K193" i="3"/>
  <c r="M193" i="3" s="1"/>
  <c r="K194" i="3"/>
  <c r="M194" i="3" s="1"/>
  <c r="K195" i="3"/>
  <c r="M195" i="3" s="1"/>
  <c r="K196" i="3"/>
  <c r="M196" i="3" s="1"/>
  <c r="K197" i="3"/>
  <c r="M197" i="3" s="1"/>
  <c r="K198" i="3"/>
  <c r="M198" i="3" s="1"/>
  <c r="K199" i="3"/>
  <c r="M199" i="3" s="1"/>
  <c r="K200" i="3"/>
  <c r="M200" i="3" s="1"/>
  <c r="K201" i="3"/>
  <c r="M201" i="3" s="1"/>
  <c r="K202" i="3"/>
  <c r="M202" i="3" s="1"/>
  <c r="K203" i="3"/>
  <c r="M203" i="3" s="1"/>
  <c r="K204" i="3"/>
  <c r="M204" i="3" s="1"/>
  <c r="K205" i="3"/>
  <c r="M205" i="3" s="1"/>
  <c r="K206" i="3"/>
  <c r="M206" i="3" s="1"/>
  <c r="K207" i="3"/>
  <c r="M207" i="3" s="1"/>
  <c r="K208" i="3"/>
  <c r="M208" i="3" s="1"/>
  <c r="K209" i="3"/>
  <c r="M209" i="3" s="1"/>
  <c r="K210" i="3"/>
  <c r="M210" i="3" s="1"/>
  <c r="K211" i="3"/>
  <c r="M211" i="3" s="1"/>
  <c r="K212" i="3"/>
  <c r="M212" i="3" s="1"/>
  <c r="K213" i="3"/>
  <c r="M213" i="3" s="1"/>
  <c r="K214" i="3"/>
  <c r="M214" i="3" s="1"/>
  <c r="K215" i="3"/>
  <c r="M215" i="3" s="1"/>
  <c r="K216" i="3"/>
  <c r="M216" i="3" s="1"/>
  <c r="K217" i="3"/>
  <c r="M217" i="3" s="1"/>
  <c r="K218" i="3"/>
  <c r="M218" i="3" s="1"/>
  <c r="K219" i="3"/>
  <c r="M219" i="3" s="1"/>
  <c r="K220" i="3"/>
  <c r="M220" i="3" s="1"/>
  <c r="K221" i="3"/>
  <c r="M221" i="3" s="1"/>
  <c r="K222" i="3"/>
  <c r="M222" i="3" s="1"/>
  <c r="K223" i="3"/>
  <c r="M223" i="3" s="1"/>
  <c r="K224" i="3"/>
  <c r="M224" i="3" s="1"/>
  <c r="K225" i="3"/>
  <c r="M225" i="3" s="1"/>
  <c r="K226" i="3"/>
  <c r="M226" i="3" s="1"/>
  <c r="K227" i="3"/>
  <c r="M227" i="3" s="1"/>
  <c r="K228" i="3"/>
  <c r="M228" i="3" s="1"/>
  <c r="K229" i="3"/>
  <c r="M229" i="3" s="1"/>
  <c r="K230" i="3"/>
  <c r="M230" i="3" s="1"/>
  <c r="K231" i="3"/>
  <c r="M231" i="3" s="1"/>
  <c r="K232" i="3"/>
  <c r="M232" i="3" s="1"/>
  <c r="K233" i="3"/>
  <c r="M233" i="3" s="1"/>
  <c r="K234" i="3"/>
  <c r="M234" i="3" s="1"/>
  <c r="K235" i="3"/>
  <c r="M235" i="3" s="1"/>
  <c r="K236" i="3"/>
  <c r="M236" i="3" s="1"/>
  <c r="K237" i="3"/>
  <c r="M237" i="3" s="1"/>
  <c r="K238" i="3"/>
  <c r="M238" i="3" s="1"/>
  <c r="K239" i="3"/>
  <c r="M239" i="3" s="1"/>
  <c r="K240" i="3"/>
  <c r="M240" i="3" s="1"/>
  <c r="K241" i="3"/>
  <c r="M241" i="3" s="1"/>
  <c r="K242" i="3"/>
  <c r="M242" i="3" s="1"/>
  <c r="K243" i="3"/>
  <c r="M243" i="3" s="1"/>
  <c r="K244" i="3"/>
  <c r="M244" i="3" s="1"/>
  <c r="K245" i="3"/>
  <c r="M245" i="3" s="1"/>
  <c r="K246" i="3"/>
  <c r="M246" i="3" s="1"/>
  <c r="K247" i="3"/>
  <c r="M247" i="3" s="1"/>
  <c r="K248" i="3"/>
  <c r="M248" i="3" s="1"/>
  <c r="K249" i="3"/>
  <c r="M249" i="3" s="1"/>
  <c r="K250" i="3"/>
  <c r="M250" i="3" s="1"/>
  <c r="K251" i="3"/>
  <c r="M251" i="3" s="1"/>
  <c r="K252" i="3"/>
  <c r="M252" i="3" s="1"/>
  <c r="K253" i="3"/>
  <c r="M253" i="3" s="1"/>
  <c r="K254" i="3"/>
  <c r="M254" i="3" s="1"/>
  <c r="K255" i="3"/>
  <c r="M255" i="3" s="1"/>
  <c r="K256" i="3"/>
  <c r="M256" i="3" s="1"/>
  <c r="K257" i="3"/>
  <c r="M257" i="3" s="1"/>
  <c r="K258" i="3"/>
  <c r="M258" i="3" s="1"/>
  <c r="K259" i="3"/>
  <c r="M259" i="3" s="1"/>
  <c r="K260" i="3"/>
  <c r="M260" i="3" s="1"/>
  <c r="K261" i="3"/>
  <c r="M261" i="3" s="1"/>
  <c r="K262" i="3"/>
  <c r="M262" i="3" s="1"/>
  <c r="K263" i="3"/>
  <c r="M263" i="3" s="1"/>
  <c r="K264" i="3"/>
  <c r="M264" i="3" s="1"/>
  <c r="K265" i="3"/>
  <c r="M265" i="3" s="1"/>
  <c r="K266" i="3"/>
  <c r="M266" i="3" s="1"/>
  <c r="K267" i="3"/>
  <c r="M267" i="3" s="1"/>
  <c r="K268" i="3"/>
  <c r="M268" i="3" s="1"/>
  <c r="K269" i="3"/>
  <c r="M269" i="3" s="1"/>
  <c r="K270" i="3"/>
  <c r="M270" i="3" s="1"/>
  <c r="K271" i="3"/>
  <c r="M271" i="3" s="1"/>
  <c r="K272" i="3"/>
  <c r="M272" i="3" s="1"/>
  <c r="K273" i="3"/>
  <c r="M273" i="3" s="1"/>
  <c r="K274" i="3"/>
  <c r="M274" i="3" s="1"/>
  <c r="K275" i="3"/>
  <c r="M275" i="3" s="1"/>
  <c r="K276" i="3"/>
  <c r="M276" i="3" s="1"/>
  <c r="K277" i="3"/>
  <c r="M277" i="3" s="1"/>
  <c r="K278" i="3"/>
  <c r="M278" i="3" s="1"/>
  <c r="K279" i="3"/>
  <c r="M279" i="3" s="1"/>
  <c r="K280" i="3"/>
  <c r="M280" i="3" s="1"/>
  <c r="K281" i="3"/>
  <c r="M281" i="3" s="1"/>
  <c r="K282" i="3"/>
  <c r="M282" i="3" s="1"/>
  <c r="K283" i="3"/>
  <c r="M283" i="3" s="1"/>
  <c r="K284" i="3"/>
  <c r="M284" i="3" s="1"/>
  <c r="K285" i="3"/>
  <c r="M285" i="3" s="1"/>
  <c r="K286" i="3"/>
  <c r="M286" i="3" s="1"/>
  <c r="K287" i="3"/>
  <c r="M287" i="3" s="1"/>
  <c r="K288" i="3"/>
  <c r="M288" i="3" s="1"/>
  <c r="K289" i="3"/>
  <c r="M289" i="3" s="1"/>
  <c r="K290" i="3"/>
  <c r="M290" i="3" s="1"/>
  <c r="K291" i="3"/>
  <c r="M291" i="3" s="1"/>
  <c r="K292" i="3"/>
  <c r="M292" i="3" s="1"/>
  <c r="K293" i="3"/>
  <c r="M293" i="3" s="1"/>
  <c r="K294" i="3"/>
  <c r="M294" i="3" s="1"/>
  <c r="K295" i="3"/>
  <c r="M295" i="3" s="1"/>
  <c r="K296" i="3"/>
  <c r="M296" i="3" s="1"/>
  <c r="K297" i="3"/>
  <c r="M297" i="3" s="1"/>
  <c r="K298" i="3"/>
  <c r="M298" i="3" s="1"/>
  <c r="K299" i="3"/>
  <c r="M299" i="3" s="1"/>
  <c r="K300" i="3"/>
  <c r="M300" i="3" s="1"/>
  <c r="K301" i="3"/>
  <c r="M301" i="3" s="1"/>
  <c r="K302" i="3"/>
  <c r="M302" i="3" s="1"/>
  <c r="K303" i="3"/>
  <c r="M303" i="3" s="1"/>
  <c r="K304" i="3"/>
  <c r="M304" i="3" s="1"/>
  <c r="K305" i="3"/>
  <c r="M305" i="3" s="1"/>
  <c r="K306" i="3"/>
  <c r="M306" i="3" s="1"/>
  <c r="K307" i="3"/>
  <c r="M307" i="3" s="1"/>
  <c r="K308" i="3"/>
  <c r="M308" i="3" s="1"/>
  <c r="K309" i="3"/>
  <c r="M309" i="3" s="1"/>
  <c r="K310" i="3"/>
  <c r="M310" i="3" s="1"/>
  <c r="K311" i="3"/>
  <c r="M311" i="3" s="1"/>
  <c r="K312" i="3"/>
  <c r="M312" i="3" s="1"/>
  <c r="K313" i="3"/>
  <c r="M313" i="3" s="1"/>
  <c r="K314" i="3"/>
  <c r="M314" i="3" s="1"/>
  <c r="K315" i="3"/>
  <c r="M315" i="3" s="1"/>
  <c r="K316" i="3"/>
  <c r="M316" i="3" s="1"/>
  <c r="K317" i="3"/>
  <c r="M317" i="3" s="1"/>
  <c r="K318" i="3"/>
  <c r="M318" i="3" s="1"/>
  <c r="K319" i="3"/>
  <c r="M319" i="3" s="1"/>
  <c r="K320" i="3"/>
  <c r="M320" i="3" s="1"/>
  <c r="K321" i="3"/>
  <c r="M321" i="3" s="1"/>
  <c r="O65" i="4" l="1"/>
  <c r="P65" i="4" s="1"/>
  <c r="Q65" i="4" s="1"/>
  <c r="O156" i="4"/>
  <c r="P156" i="4" s="1"/>
  <c r="Q156" i="4" s="1"/>
  <c r="O212" i="4"/>
  <c r="P212" i="4" s="1"/>
  <c r="Q212" i="4" s="1"/>
  <c r="O64" i="4"/>
  <c r="P64" i="4" s="1"/>
  <c r="Q64" i="4" s="1"/>
  <c r="O50" i="4"/>
  <c r="P50" i="4" s="1"/>
  <c r="Q50" i="4" s="1"/>
  <c r="O140" i="4"/>
  <c r="P140" i="4" s="1"/>
  <c r="Q140" i="4" s="1"/>
  <c r="O196" i="4"/>
  <c r="P196" i="4" s="1"/>
  <c r="Q196" i="4" s="1"/>
  <c r="O228" i="4"/>
  <c r="P228" i="4" s="1"/>
  <c r="Q228" i="4" s="1"/>
  <c r="O211" i="4"/>
  <c r="P211" i="4" s="1"/>
  <c r="Q211" i="4" s="1"/>
  <c r="O124" i="4"/>
  <c r="P124" i="4" s="1"/>
  <c r="Q124" i="4" s="1"/>
  <c r="O89" i="4"/>
  <c r="P89" i="4" s="1"/>
  <c r="Q89" i="4" s="1"/>
  <c r="O145" i="4"/>
  <c r="P145" i="4" s="1"/>
  <c r="Q145" i="4" s="1"/>
  <c r="O283" i="4"/>
  <c r="P283" i="4" s="1"/>
  <c r="Q283" i="4" s="1"/>
  <c r="O315" i="4"/>
  <c r="P315" i="4" s="1"/>
  <c r="Q315" i="4" s="1"/>
  <c r="O157" i="4"/>
  <c r="P157" i="4" s="1"/>
  <c r="Q157" i="4" s="1"/>
  <c r="O117" i="4"/>
  <c r="P117" i="4" s="1"/>
  <c r="Q117" i="4" s="1"/>
  <c r="O238" i="4"/>
  <c r="P238" i="4" s="1"/>
  <c r="Q238" i="4" s="1"/>
  <c r="O254" i="4"/>
  <c r="P254" i="4" s="1"/>
  <c r="Q254" i="4" s="1"/>
  <c r="O262" i="4"/>
  <c r="P262" i="4" s="1"/>
  <c r="Q262" i="4" s="1"/>
  <c r="O205" i="4"/>
  <c r="P205" i="4" s="1"/>
  <c r="Q205" i="4" s="1"/>
  <c r="O141" i="4"/>
  <c r="P141" i="4" s="1"/>
  <c r="Q141" i="4" s="1"/>
  <c r="O170" i="4"/>
  <c r="P170" i="4" s="1"/>
  <c r="Q170" i="4" s="1"/>
  <c r="O186" i="4"/>
  <c r="P186" i="4" s="1"/>
  <c r="Q186" i="4" s="1"/>
  <c r="O210" i="4"/>
  <c r="P210" i="4" s="1"/>
  <c r="Q210" i="4" s="1"/>
  <c r="O173" i="4"/>
  <c r="P173" i="4" s="1"/>
  <c r="Q173" i="4" s="1"/>
  <c r="O189" i="4"/>
  <c r="P189" i="4" s="1"/>
  <c r="Q189" i="4" s="1"/>
  <c r="O234" i="4"/>
  <c r="P234" i="4" s="1"/>
  <c r="Q234" i="4" s="1"/>
  <c r="O243" i="4"/>
  <c r="P243" i="4" s="1"/>
  <c r="Q243" i="4" s="1"/>
  <c r="O275" i="4"/>
  <c r="P275" i="4" s="1"/>
  <c r="Q275" i="4" s="1"/>
  <c r="O291" i="4"/>
  <c r="P291" i="4" s="1"/>
  <c r="Q291" i="4" s="1"/>
  <c r="O299" i="4"/>
  <c r="P299" i="4" s="1"/>
  <c r="Q299" i="4" s="1"/>
  <c r="O221" i="4"/>
  <c r="P221" i="4" s="1"/>
  <c r="Q221" i="4" s="1"/>
  <c r="O149" i="4"/>
  <c r="P149" i="4" s="1"/>
  <c r="Q149" i="4" s="1"/>
  <c r="O114" i="4"/>
  <c r="P114" i="4" s="1"/>
  <c r="Q114" i="4" s="1"/>
  <c r="O5" i="4"/>
  <c r="P5" i="4" s="1"/>
  <c r="Q5" i="4" s="1"/>
  <c r="O246" i="4"/>
  <c r="P246" i="4" s="1"/>
  <c r="Q246" i="4" s="1"/>
  <c r="O310" i="4"/>
  <c r="P310" i="4" s="1"/>
  <c r="Q310" i="4" s="1"/>
  <c r="O201" i="4"/>
  <c r="P201" i="4" s="1"/>
  <c r="Q201" i="4" s="1"/>
  <c r="O162" i="4"/>
  <c r="P162" i="4" s="1"/>
  <c r="Q162" i="4" s="1"/>
  <c r="O178" i="4"/>
  <c r="P178" i="4" s="1"/>
  <c r="Q178" i="4" s="1"/>
  <c r="O194" i="4"/>
  <c r="P194" i="4" s="1"/>
  <c r="Q194" i="4" s="1"/>
  <c r="O226" i="4"/>
  <c r="P226" i="4" s="1"/>
  <c r="Q226" i="4" s="1"/>
  <c r="O125" i="4"/>
  <c r="P125" i="4" s="1"/>
  <c r="Q125" i="4" s="1"/>
  <c r="O165" i="4"/>
  <c r="P165" i="4" s="1"/>
  <c r="Q165" i="4" s="1"/>
  <c r="O181" i="4"/>
  <c r="P181" i="4" s="1"/>
  <c r="Q181" i="4" s="1"/>
  <c r="O271" i="4"/>
  <c r="P271" i="4" s="1"/>
  <c r="Q271" i="4" s="1"/>
  <c r="O192" i="4"/>
  <c r="P192" i="4" s="1"/>
  <c r="Q192" i="4" s="1"/>
  <c r="O130" i="4"/>
  <c r="P130" i="4" s="1"/>
  <c r="Q130" i="4" s="1"/>
  <c r="O154" i="4"/>
  <c r="P154" i="4" s="1"/>
  <c r="Q154" i="4" s="1"/>
  <c r="O176" i="4"/>
  <c r="P176" i="4" s="1"/>
  <c r="Q176" i="4" s="1"/>
  <c r="O138" i="4"/>
  <c r="P138" i="4" s="1"/>
  <c r="Q138" i="4" s="1"/>
  <c r="O202" i="4"/>
  <c r="P202" i="4" s="1"/>
  <c r="Q202" i="4" s="1"/>
  <c r="O233" i="4"/>
  <c r="P233" i="4" s="1"/>
  <c r="Q233" i="4" s="1"/>
  <c r="O38" i="4"/>
  <c r="P38" i="4" s="1"/>
  <c r="Q38" i="4" s="1"/>
  <c r="O168" i="4"/>
  <c r="P168" i="4" s="1"/>
  <c r="Q168" i="4" s="1"/>
  <c r="O184" i="4"/>
  <c r="P184" i="4" s="1"/>
  <c r="Q184" i="4" s="1"/>
  <c r="O147" i="4"/>
  <c r="P147" i="4" s="1"/>
  <c r="Q147" i="4" s="1"/>
  <c r="O171" i="4"/>
  <c r="P171" i="4" s="1"/>
  <c r="Q171" i="4" s="1"/>
  <c r="O187" i="4"/>
  <c r="P187" i="4" s="1"/>
  <c r="Q187" i="4" s="1"/>
  <c r="O242" i="4"/>
  <c r="P242" i="4" s="1"/>
  <c r="Q242" i="4" s="1"/>
  <c r="O266" i="4"/>
  <c r="P266" i="4" s="1"/>
  <c r="Q266" i="4" s="1"/>
  <c r="O274" i="4"/>
  <c r="P274" i="4" s="1"/>
  <c r="Q274" i="4" s="1"/>
  <c r="O290" i="4"/>
  <c r="P290" i="4" s="1"/>
  <c r="Q290" i="4" s="1"/>
  <c r="O298" i="4"/>
  <c r="P298" i="4" s="1"/>
  <c r="Q298" i="4" s="1"/>
  <c r="O306" i="4"/>
  <c r="P306" i="4" s="1"/>
  <c r="Q306" i="4" s="1"/>
  <c r="O217" i="4"/>
  <c r="P217" i="4" s="1"/>
  <c r="Q217" i="4" s="1"/>
  <c r="O251" i="4"/>
  <c r="P251" i="4" s="1"/>
  <c r="Q251" i="4" s="1"/>
  <c r="O77" i="4"/>
  <c r="P77" i="4" s="1"/>
  <c r="Q77" i="4" s="1"/>
  <c r="O214" i="4"/>
  <c r="P214" i="4" s="1"/>
  <c r="Q214" i="4" s="1"/>
  <c r="O206" i="4"/>
  <c r="P206" i="4" s="1"/>
  <c r="Q206" i="4" s="1"/>
  <c r="O174" i="4"/>
  <c r="P174" i="4" s="1"/>
  <c r="Q174" i="4" s="1"/>
  <c r="O190" i="4"/>
  <c r="P190" i="4" s="1"/>
  <c r="Q190" i="4" s="1"/>
  <c r="O250" i="4"/>
  <c r="P250" i="4" s="1"/>
  <c r="Q250" i="4" s="1"/>
  <c r="O222" i="4"/>
  <c r="P222" i="4" s="1"/>
  <c r="Q222" i="4" s="1"/>
  <c r="O270" i="4"/>
  <c r="P270" i="4" s="1"/>
  <c r="Q270" i="4" s="1"/>
  <c r="O294" i="4"/>
  <c r="P294" i="4" s="1"/>
  <c r="Q294" i="4" s="1"/>
  <c r="O53" i="4"/>
  <c r="P53" i="4" s="1"/>
  <c r="Q53" i="4" s="1"/>
  <c r="O158" i="4"/>
  <c r="P158" i="4" s="1"/>
  <c r="Q158" i="4" s="1"/>
  <c r="O255" i="4"/>
  <c r="P255" i="4" s="1"/>
  <c r="Q255" i="4" s="1"/>
  <c r="O263" i="4"/>
  <c r="P263" i="4" s="1"/>
  <c r="Q263" i="4" s="1"/>
  <c r="O287" i="4"/>
  <c r="P287" i="4" s="1"/>
  <c r="Q287" i="4" s="1"/>
  <c r="O311" i="4"/>
  <c r="P311" i="4" s="1"/>
  <c r="Q311" i="4" s="1"/>
  <c r="O319" i="4"/>
  <c r="P319" i="4" s="1"/>
  <c r="Q319" i="4" s="1"/>
  <c r="O278" i="4"/>
  <c r="P278" i="4" s="1"/>
  <c r="Q278" i="4" s="1"/>
  <c r="O302" i="4"/>
  <c r="P302" i="4" s="1"/>
  <c r="Q302" i="4" s="1"/>
  <c r="O198" i="4"/>
  <c r="P198" i="4" s="1"/>
  <c r="Q198" i="4" s="1"/>
  <c r="O230" i="4"/>
  <c r="P230" i="4" s="1"/>
  <c r="Q230" i="4" s="1"/>
  <c r="O119" i="4"/>
  <c r="P119" i="4" s="1"/>
  <c r="Q119" i="4" s="1"/>
  <c r="O231" i="4"/>
  <c r="P231" i="4" s="1"/>
  <c r="Q231" i="4" s="1"/>
  <c r="O84" i="4"/>
  <c r="P84" i="4" s="1"/>
  <c r="Q84" i="4" s="1"/>
  <c r="O45" i="4"/>
  <c r="P45" i="4" s="1"/>
  <c r="Q45" i="4" s="1"/>
  <c r="O127" i="4"/>
  <c r="P127" i="4" s="1"/>
  <c r="Q127" i="4" s="1"/>
  <c r="O135" i="4"/>
  <c r="P135" i="4" s="1"/>
  <c r="Q135" i="4" s="1"/>
  <c r="O216" i="4"/>
  <c r="P216" i="4" s="1"/>
  <c r="Q216" i="4" s="1"/>
  <c r="O239" i="4"/>
  <c r="P239" i="4" s="1"/>
  <c r="Q239" i="4" s="1"/>
  <c r="O303" i="4"/>
  <c r="P303" i="4" s="1"/>
  <c r="Q303" i="4" s="1"/>
  <c r="O37" i="4"/>
  <c r="P37" i="4" s="1"/>
  <c r="Q37" i="4" s="1"/>
  <c r="O41" i="4"/>
  <c r="P41" i="4" s="1"/>
  <c r="Q41" i="4" s="1"/>
  <c r="O164" i="4"/>
  <c r="P164" i="4" s="1"/>
  <c r="Q164" i="4" s="1"/>
  <c r="O180" i="4"/>
  <c r="P180" i="4" s="1"/>
  <c r="Q180" i="4" s="1"/>
  <c r="O132" i="4"/>
  <c r="P132" i="4" s="1"/>
  <c r="Q132" i="4" s="1"/>
  <c r="O139" i="4"/>
  <c r="P139" i="4" s="1"/>
  <c r="Q139" i="4" s="1"/>
  <c r="O167" i="4"/>
  <c r="P167" i="4" s="1"/>
  <c r="Q167" i="4" s="1"/>
  <c r="O183" i="4"/>
  <c r="P183" i="4" s="1"/>
  <c r="Q183" i="4" s="1"/>
  <c r="O220" i="4"/>
  <c r="P220" i="4" s="1"/>
  <c r="Q220" i="4" s="1"/>
  <c r="O240" i="4"/>
  <c r="P240" i="4" s="1"/>
  <c r="Q240" i="4" s="1"/>
  <c r="O248" i="4"/>
  <c r="P248" i="4" s="1"/>
  <c r="Q248" i="4" s="1"/>
  <c r="O256" i="4"/>
  <c r="P256" i="4" s="1"/>
  <c r="Q256" i="4" s="1"/>
  <c r="O264" i="4"/>
  <c r="P264" i="4" s="1"/>
  <c r="Q264" i="4" s="1"/>
  <c r="O280" i="4"/>
  <c r="P280" i="4" s="1"/>
  <c r="Q280" i="4" s="1"/>
  <c r="O288" i="4"/>
  <c r="P288" i="4" s="1"/>
  <c r="Q288" i="4" s="1"/>
  <c r="O296" i="4"/>
  <c r="P296" i="4" s="1"/>
  <c r="Q296" i="4" s="1"/>
  <c r="O304" i="4"/>
  <c r="P304" i="4" s="1"/>
  <c r="Q304" i="4" s="1"/>
  <c r="O312" i="4"/>
  <c r="P312" i="4" s="1"/>
  <c r="Q312" i="4" s="1"/>
  <c r="O320" i="4"/>
  <c r="P320" i="4" s="1"/>
  <c r="Q320" i="4" s="1"/>
  <c r="O68" i="4"/>
  <c r="P68" i="4" s="1"/>
  <c r="Q68" i="4" s="1"/>
  <c r="O286" i="4"/>
  <c r="P286" i="4" s="1"/>
  <c r="Q286" i="4" s="1"/>
  <c r="O56" i="4"/>
  <c r="P56" i="4" s="1"/>
  <c r="Q56" i="4" s="1"/>
  <c r="O159" i="4"/>
  <c r="P159" i="4" s="1"/>
  <c r="Q159" i="4" s="1"/>
  <c r="O247" i="4"/>
  <c r="P247" i="4" s="1"/>
  <c r="Q247" i="4" s="1"/>
  <c r="O279" i="4"/>
  <c r="P279" i="4" s="1"/>
  <c r="Q279" i="4" s="1"/>
  <c r="O295" i="4"/>
  <c r="P295" i="4" s="1"/>
  <c r="Q295" i="4" s="1"/>
  <c r="O76" i="4"/>
  <c r="P76" i="4" s="1"/>
  <c r="Q76" i="4" s="1"/>
  <c r="O199" i="4"/>
  <c r="P199" i="4" s="1"/>
  <c r="Q199" i="4" s="1"/>
  <c r="O46" i="4"/>
  <c r="P46" i="4" s="1"/>
  <c r="Q46" i="4" s="1"/>
  <c r="O215" i="4"/>
  <c r="P215" i="4" s="1"/>
  <c r="Q215" i="4" s="1"/>
  <c r="O137" i="4"/>
  <c r="P137" i="4" s="1"/>
  <c r="Q137" i="4" s="1"/>
  <c r="O232" i="4"/>
  <c r="P232" i="4" s="1"/>
  <c r="Q232" i="4" s="1"/>
  <c r="O136" i="4"/>
  <c r="P136" i="4" s="1"/>
  <c r="Q136" i="4" s="1"/>
  <c r="O143" i="4"/>
  <c r="P143" i="4" s="1"/>
  <c r="Q143" i="4" s="1"/>
  <c r="O169" i="4"/>
  <c r="P169" i="4" s="1"/>
  <c r="Q169" i="4" s="1"/>
  <c r="O185" i="4"/>
  <c r="P185" i="4" s="1"/>
  <c r="Q185" i="4" s="1"/>
  <c r="O235" i="4"/>
  <c r="P235" i="4" s="1"/>
  <c r="Q235" i="4" s="1"/>
  <c r="O224" i="4"/>
  <c r="P224" i="4" s="1"/>
  <c r="Q224" i="4" s="1"/>
  <c r="O241" i="4"/>
  <c r="P241" i="4" s="1"/>
  <c r="Q241" i="4" s="1"/>
  <c r="O249" i="4"/>
  <c r="P249" i="4" s="1"/>
  <c r="Q249" i="4" s="1"/>
  <c r="O257" i="4"/>
  <c r="P257" i="4" s="1"/>
  <c r="Q257" i="4" s="1"/>
  <c r="O273" i="4"/>
  <c r="P273" i="4" s="1"/>
  <c r="Q273" i="4" s="1"/>
  <c r="O281" i="4"/>
  <c r="P281" i="4" s="1"/>
  <c r="Q281" i="4" s="1"/>
  <c r="O289" i="4"/>
  <c r="P289" i="4" s="1"/>
  <c r="Q289" i="4" s="1"/>
  <c r="O297" i="4"/>
  <c r="P297" i="4" s="1"/>
  <c r="Q297" i="4" s="1"/>
  <c r="O305" i="4"/>
  <c r="P305" i="4" s="1"/>
  <c r="Q305" i="4" s="1"/>
  <c r="O313" i="4"/>
  <c r="P313" i="4" s="1"/>
  <c r="Q313" i="4" s="1"/>
  <c r="O321" i="4"/>
  <c r="P321" i="4" s="1"/>
  <c r="Q321" i="4" s="1"/>
  <c r="O60" i="4"/>
  <c r="P60" i="4" s="1"/>
  <c r="Q60" i="4" s="1"/>
  <c r="O52" i="4"/>
  <c r="P52" i="4" s="1"/>
  <c r="Q52" i="4" s="1"/>
  <c r="O69" i="4"/>
  <c r="P69" i="4" s="1"/>
  <c r="Q69" i="4" s="1"/>
  <c r="O172" i="4"/>
  <c r="P172" i="4" s="1"/>
  <c r="Q172" i="4" s="1"/>
  <c r="O188" i="4"/>
  <c r="P188" i="4" s="1"/>
  <c r="Q188" i="4" s="1"/>
  <c r="O148" i="4"/>
  <c r="P148" i="4" s="1"/>
  <c r="Q148" i="4" s="1"/>
  <c r="O115" i="4"/>
  <c r="P115" i="4" s="1"/>
  <c r="Q115" i="4" s="1"/>
  <c r="O155" i="4"/>
  <c r="P155" i="4" s="1"/>
  <c r="Q155" i="4" s="1"/>
  <c r="O175" i="4"/>
  <c r="P175" i="4" s="1"/>
  <c r="Q175" i="4" s="1"/>
  <c r="O191" i="4"/>
  <c r="P191" i="4" s="1"/>
  <c r="Q191" i="4" s="1"/>
  <c r="O204" i="4"/>
  <c r="P204" i="4" s="1"/>
  <c r="Q204" i="4" s="1"/>
  <c r="O244" i="4"/>
  <c r="P244" i="4" s="1"/>
  <c r="Q244" i="4" s="1"/>
  <c r="O260" i="4"/>
  <c r="P260" i="4" s="1"/>
  <c r="Q260" i="4" s="1"/>
  <c r="O268" i="4"/>
  <c r="P268" i="4" s="1"/>
  <c r="Q268" i="4" s="1"/>
  <c r="O276" i="4"/>
  <c r="P276" i="4" s="1"/>
  <c r="Q276" i="4" s="1"/>
  <c r="O292" i="4"/>
  <c r="P292" i="4" s="1"/>
  <c r="Q292" i="4" s="1"/>
  <c r="O300" i="4"/>
  <c r="P300" i="4" s="1"/>
  <c r="Q300" i="4" s="1"/>
  <c r="O308" i="4"/>
  <c r="P308" i="4" s="1"/>
  <c r="Q308" i="4" s="1"/>
  <c r="O316" i="4"/>
  <c r="P316" i="4" s="1"/>
  <c r="Q316" i="4" s="1"/>
  <c r="O146" i="4"/>
  <c r="P146" i="4" s="1"/>
  <c r="Q146" i="4" s="1"/>
  <c r="O42" i="4"/>
  <c r="P42" i="4" s="1"/>
  <c r="Q42" i="4" s="1"/>
  <c r="O258" i="4"/>
  <c r="P258" i="4" s="1"/>
  <c r="Q258" i="4" s="1"/>
  <c r="O88" i="4"/>
  <c r="P88" i="4" s="1"/>
  <c r="Q88" i="4" s="1"/>
  <c r="O151" i="4"/>
  <c r="P151" i="4" s="1"/>
  <c r="Q151" i="4" s="1"/>
  <c r="O259" i="4"/>
  <c r="P259" i="4" s="1"/>
  <c r="Q259" i="4" s="1"/>
  <c r="O267" i="4"/>
  <c r="P267" i="4" s="1"/>
  <c r="Q267" i="4" s="1"/>
  <c r="O307" i="4"/>
  <c r="P307" i="4" s="1"/>
  <c r="Q307" i="4" s="1"/>
  <c r="O195" i="4"/>
  <c r="P195" i="4" s="1"/>
  <c r="Q195" i="4" s="1"/>
  <c r="O48" i="4"/>
  <c r="P48" i="4" s="1"/>
  <c r="Q48" i="4" s="1"/>
  <c r="O80" i="4"/>
  <c r="P80" i="4" s="1"/>
  <c r="Q80" i="4" s="1"/>
  <c r="O81" i="4"/>
  <c r="P81" i="4" s="1"/>
  <c r="Q81" i="4" s="1"/>
  <c r="O61" i="4"/>
  <c r="P61" i="4" s="1"/>
  <c r="Q61" i="4" s="1"/>
  <c r="O72" i="4"/>
  <c r="P72" i="4" s="1"/>
  <c r="Q72" i="4" s="1"/>
  <c r="O73" i="4"/>
  <c r="P73" i="4" s="1"/>
  <c r="Q73" i="4" s="1"/>
  <c r="O111" i="4"/>
  <c r="P111" i="4" s="1"/>
  <c r="Q111" i="4" s="1"/>
  <c r="O153" i="4"/>
  <c r="P153" i="4" s="1"/>
  <c r="Q153" i="4" s="1"/>
  <c r="O152" i="4"/>
  <c r="P152" i="4" s="1"/>
  <c r="Q152" i="4" s="1"/>
  <c r="O123" i="4"/>
  <c r="P123" i="4" s="1"/>
  <c r="Q123" i="4" s="1"/>
  <c r="O161" i="4"/>
  <c r="P161" i="4" s="1"/>
  <c r="Q161" i="4" s="1"/>
  <c r="O177" i="4"/>
  <c r="P177" i="4" s="1"/>
  <c r="Q177" i="4" s="1"/>
  <c r="O193" i="4"/>
  <c r="P193" i="4" s="1"/>
  <c r="Q193" i="4" s="1"/>
  <c r="O208" i="4"/>
  <c r="P208" i="4" s="1"/>
  <c r="Q208" i="4" s="1"/>
  <c r="O237" i="4"/>
  <c r="P237" i="4" s="1"/>
  <c r="Q237" i="4" s="1"/>
  <c r="O245" i="4"/>
  <c r="P245" i="4" s="1"/>
  <c r="Q245" i="4" s="1"/>
  <c r="O253" i="4"/>
  <c r="P253" i="4" s="1"/>
  <c r="Q253" i="4" s="1"/>
  <c r="O261" i="4"/>
  <c r="P261" i="4" s="1"/>
  <c r="Q261" i="4" s="1"/>
  <c r="O269" i="4"/>
  <c r="P269" i="4" s="1"/>
  <c r="Q269" i="4" s="1"/>
  <c r="O277" i="4"/>
  <c r="P277" i="4" s="1"/>
  <c r="Q277" i="4" s="1"/>
  <c r="O285" i="4"/>
  <c r="P285" i="4" s="1"/>
  <c r="Q285" i="4" s="1"/>
  <c r="O293" i="4"/>
  <c r="P293" i="4" s="1"/>
  <c r="Q293" i="4" s="1"/>
  <c r="O301" i="4"/>
  <c r="P301" i="4" s="1"/>
  <c r="Q301" i="4" s="1"/>
  <c r="O309" i="4"/>
  <c r="P309" i="4" s="1"/>
  <c r="Q309" i="4" s="1"/>
  <c r="O317" i="4"/>
  <c r="P317" i="4" s="1"/>
  <c r="Q317" i="4" s="1"/>
  <c r="O116" i="4"/>
  <c r="P116" i="4" s="1"/>
  <c r="Q116" i="4" s="1"/>
  <c r="B7" i="3"/>
  <c r="L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2" i="1"/>
  <c r="B5" i="4" l="1"/>
  <c r="B6" i="4" s="1"/>
  <c r="O132" i="3"/>
  <c r="P132" i="3" s="1"/>
  <c r="Q132" i="3" s="1"/>
  <c r="O294" i="3"/>
  <c r="P294" i="3" s="1"/>
  <c r="Q294" i="3" s="1"/>
  <c r="O198" i="3"/>
  <c r="P198" i="3" s="1"/>
  <c r="Q198" i="3" s="1"/>
  <c r="O174" i="3"/>
  <c r="P174" i="3" s="1"/>
  <c r="Q174" i="3" s="1"/>
  <c r="O118" i="3"/>
  <c r="P118" i="3" s="1"/>
  <c r="Q118" i="3" s="1"/>
  <c r="O86" i="3"/>
  <c r="P86" i="3" s="1"/>
  <c r="Q86" i="3" s="1"/>
  <c r="O14" i="3"/>
  <c r="P14" i="3" s="1"/>
  <c r="Q14" i="3" s="1"/>
  <c r="O262" i="3"/>
  <c r="P262" i="3" s="1"/>
  <c r="Q262" i="3" s="1"/>
  <c r="O238" i="3"/>
  <c r="P238" i="3" s="1"/>
  <c r="Q238" i="3" s="1"/>
  <c r="O214" i="3"/>
  <c r="P214" i="3" s="1"/>
  <c r="Q214" i="3" s="1"/>
  <c r="O54" i="3"/>
  <c r="P54" i="3" s="1"/>
  <c r="Q54" i="3" s="1"/>
  <c r="O254" i="3"/>
  <c r="P254" i="3" s="1"/>
  <c r="Q254" i="3" s="1"/>
  <c r="O182" i="3"/>
  <c r="P182" i="3" s="1"/>
  <c r="Q182" i="3" s="1"/>
  <c r="O110" i="3"/>
  <c r="P110" i="3" s="1"/>
  <c r="Q110" i="3" s="1"/>
  <c r="O94" i="3"/>
  <c r="P94" i="3" s="1"/>
  <c r="Q94" i="3" s="1"/>
  <c r="O46" i="3"/>
  <c r="P46" i="3" s="1"/>
  <c r="Q46" i="3" s="1"/>
  <c r="O22" i="3"/>
  <c r="P22" i="3" s="1"/>
  <c r="Q22" i="3" s="1"/>
  <c r="O314" i="3"/>
  <c r="P314" i="3" s="1"/>
  <c r="Q314" i="3" s="1"/>
  <c r="O290" i="3"/>
  <c r="P290" i="3" s="1"/>
  <c r="Q290" i="3" s="1"/>
  <c r="O282" i="3"/>
  <c r="P282" i="3" s="1"/>
  <c r="Q282" i="3" s="1"/>
  <c r="O234" i="3"/>
  <c r="P234" i="3" s="1"/>
  <c r="Q234" i="3" s="1"/>
  <c r="O210" i="3"/>
  <c r="P210" i="3" s="1"/>
  <c r="Q210" i="3" s="1"/>
  <c r="O170" i="3"/>
  <c r="P170" i="3" s="1"/>
  <c r="Q170" i="3" s="1"/>
  <c r="O146" i="3"/>
  <c r="P146" i="3" s="1"/>
  <c r="Q146" i="3" s="1"/>
  <c r="O26" i="3"/>
  <c r="P26" i="3" s="1"/>
  <c r="Q26" i="3" s="1"/>
  <c r="O4" i="3"/>
  <c r="P4" i="3" s="1"/>
  <c r="Q4" i="3" s="1"/>
  <c r="O308" i="3"/>
  <c r="P308" i="3" s="1"/>
  <c r="Q308" i="3" s="1"/>
  <c r="O93" i="3"/>
  <c r="P93" i="3" s="1"/>
  <c r="Q93" i="3" s="1"/>
  <c r="O260" i="3"/>
  <c r="P260" i="3" s="1"/>
  <c r="Q260" i="3" s="1"/>
  <c r="O283" i="3"/>
  <c r="P283" i="3" s="1"/>
  <c r="Q283" i="3" s="1"/>
  <c r="O84" i="3"/>
  <c r="P84" i="3" s="1"/>
  <c r="Q84" i="3" s="1"/>
  <c r="O196" i="3"/>
  <c r="P196" i="3" s="1"/>
  <c r="Q196" i="3" s="1"/>
  <c r="O285" i="3"/>
  <c r="P285" i="3" s="1"/>
  <c r="Q285" i="3" s="1"/>
  <c r="O157" i="3"/>
  <c r="P157" i="3" s="1"/>
  <c r="Q157" i="3" s="1"/>
  <c r="O68" i="3"/>
  <c r="P68" i="3" s="1"/>
  <c r="Q68" i="3" s="1"/>
  <c r="O221" i="3"/>
  <c r="P221" i="3" s="1"/>
  <c r="Q221" i="3" s="1"/>
  <c r="O29" i="3"/>
  <c r="P29" i="3" s="1"/>
  <c r="Q29" i="3" s="1"/>
  <c r="O74" i="3"/>
  <c r="P74" i="3" s="1"/>
  <c r="Q74" i="3" s="1"/>
  <c r="O306" i="3"/>
  <c r="P306" i="3" s="1"/>
  <c r="Q306" i="3" s="1"/>
  <c r="O298" i="3"/>
  <c r="P298" i="3" s="1"/>
  <c r="Q298" i="3" s="1"/>
  <c r="O274" i="3"/>
  <c r="P274" i="3" s="1"/>
  <c r="Q274" i="3" s="1"/>
  <c r="O266" i="3"/>
  <c r="P266" i="3" s="1"/>
  <c r="Q266" i="3" s="1"/>
  <c r="O250" i="3"/>
  <c r="P250" i="3" s="1"/>
  <c r="Q250" i="3" s="1"/>
  <c r="O218" i="3"/>
  <c r="P218" i="3" s="1"/>
  <c r="Q218" i="3" s="1"/>
  <c r="O202" i="3"/>
  <c r="P202" i="3" s="1"/>
  <c r="Q202" i="3" s="1"/>
  <c r="O178" i="3"/>
  <c r="P178" i="3" s="1"/>
  <c r="Q178" i="3" s="1"/>
  <c r="O154" i="3"/>
  <c r="P154" i="3" s="1"/>
  <c r="Q154" i="3" s="1"/>
  <c r="O138" i="3"/>
  <c r="P138" i="3" s="1"/>
  <c r="Q138" i="3" s="1"/>
  <c r="O122" i="3"/>
  <c r="P122" i="3" s="1"/>
  <c r="Q122" i="3" s="1"/>
  <c r="O106" i="3"/>
  <c r="P106" i="3" s="1"/>
  <c r="Q106" i="3" s="1"/>
  <c r="O90" i="3"/>
  <c r="P90" i="3" s="1"/>
  <c r="Q90" i="3" s="1"/>
  <c r="O82" i="3"/>
  <c r="P82" i="3" s="1"/>
  <c r="Q82" i="3" s="1"/>
  <c r="O58" i="3"/>
  <c r="P58" i="3" s="1"/>
  <c r="Q58" i="3" s="1"/>
  <c r="O50" i="3"/>
  <c r="P50" i="3" s="1"/>
  <c r="Q50" i="3" s="1"/>
  <c r="O42" i="3"/>
  <c r="P42" i="3" s="1"/>
  <c r="Q42" i="3" s="1"/>
  <c r="O18" i="3"/>
  <c r="P18" i="3" s="1"/>
  <c r="Q18" i="3" s="1"/>
  <c r="O10" i="3"/>
  <c r="P10" i="3" s="1"/>
  <c r="Q10" i="3" s="1"/>
  <c r="O310" i="3"/>
  <c r="P310" i="3" s="1"/>
  <c r="Q310" i="3" s="1"/>
  <c r="O286" i="3"/>
  <c r="P286" i="3" s="1"/>
  <c r="Q286" i="3" s="1"/>
  <c r="O270" i="3"/>
  <c r="P270" i="3" s="1"/>
  <c r="Q270" i="3" s="1"/>
  <c r="O222" i="3"/>
  <c r="P222" i="3" s="1"/>
  <c r="Q222" i="3" s="1"/>
  <c r="O206" i="3"/>
  <c r="P206" i="3" s="1"/>
  <c r="Q206" i="3" s="1"/>
  <c r="O166" i="3"/>
  <c r="P166" i="3" s="1"/>
  <c r="Q166" i="3" s="1"/>
  <c r="O142" i="3"/>
  <c r="P142" i="3" s="1"/>
  <c r="Q142" i="3" s="1"/>
  <c r="O126" i="3"/>
  <c r="P126" i="3" s="1"/>
  <c r="Q126" i="3" s="1"/>
  <c r="O102" i="3"/>
  <c r="P102" i="3" s="1"/>
  <c r="Q102" i="3" s="1"/>
  <c r="O70" i="3"/>
  <c r="P70" i="3" s="1"/>
  <c r="Q70" i="3" s="1"/>
  <c r="O30" i="3"/>
  <c r="P30" i="3" s="1"/>
  <c r="Q30" i="3" s="1"/>
  <c r="O288" i="3"/>
  <c r="P288" i="3" s="1"/>
  <c r="Q288" i="3" s="1"/>
  <c r="O186" i="3"/>
  <c r="P186" i="3" s="1"/>
  <c r="Q186" i="3" s="1"/>
  <c r="O318" i="3"/>
  <c r="P318" i="3" s="1"/>
  <c r="Q318" i="3" s="1"/>
  <c r="O302" i="3"/>
  <c r="P302" i="3" s="1"/>
  <c r="Q302" i="3" s="1"/>
  <c r="O278" i="3"/>
  <c r="P278" i="3" s="1"/>
  <c r="Q278" i="3" s="1"/>
  <c r="O246" i="3"/>
  <c r="P246" i="3" s="1"/>
  <c r="Q246" i="3" s="1"/>
  <c r="O230" i="3"/>
  <c r="P230" i="3" s="1"/>
  <c r="Q230" i="3" s="1"/>
  <c r="O190" i="3"/>
  <c r="P190" i="3" s="1"/>
  <c r="Q190" i="3" s="1"/>
  <c r="O158" i="3"/>
  <c r="P158" i="3" s="1"/>
  <c r="Q158" i="3" s="1"/>
  <c r="O150" i="3"/>
  <c r="P150" i="3" s="1"/>
  <c r="Q150" i="3" s="1"/>
  <c r="O134" i="3"/>
  <c r="P134" i="3" s="1"/>
  <c r="Q134" i="3" s="1"/>
  <c r="O78" i="3"/>
  <c r="P78" i="3" s="1"/>
  <c r="Q78" i="3" s="1"/>
  <c r="O62" i="3"/>
  <c r="P62" i="3" s="1"/>
  <c r="Q62" i="3" s="1"/>
  <c r="O38" i="3"/>
  <c r="P38" i="3" s="1"/>
  <c r="Q38" i="3" s="1"/>
  <c r="O6" i="3"/>
  <c r="P6" i="3" s="1"/>
  <c r="Q6" i="3" s="1"/>
  <c r="O51" i="3"/>
  <c r="P51" i="3" s="1"/>
  <c r="Q51" i="3" s="1"/>
  <c r="O25" i="3"/>
  <c r="P25" i="3" s="1"/>
  <c r="Q25" i="3" s="1"/>
  <c r="O56" i="3"/>
  <c r="P56" i="3" s="1"/>
  <c r="Q56" i="3" s="1"/>
  <c r="O242" i="3"/>
  <c r="P242" i="3" s="1"/>
  <c r="Q242" i="3" s="1"/>
  <c r="O114" i="3"/>
  <c r="P114" i="3" s="1"/>
  <c r="Q114" i="3" s="1"/>
  <c r="O281" i="3"/>
  <c r="P281" i="3" s="1"/>
  <c r="Q281" i="3" s="1"/>
  <c r="O153" i="3"/>
  <c r="P153" i="3" s="1"/>
  <c r="Q153" i="3" s="1"/>
  <c r="O320" i="3"/>
  <c r="P320" i="3" s="1"/>
  <c r="Q320" i="3" s="1"/>
  <c r="O304" i="3"/>
  <c r="P304" i="3" s="1"/>
  <c r="Q304" i="3" s="1"/>
  <c r="O280" i="3"/>
  <c r="P280" i="3" s="1"/>
  <c r="Q280" i="3" s="1"/>
  <c r="O248" i="3"/>
  <c r="P248" i="3" s="1"/>
  <c r="Q248" i="3" s="1"/>
  <c r="O216" i="3"/>
  <c r="P216" i="3" s="1"/>
  <c r="Q216" i="3" s="1"/>
  <c r="O184" i="3"/>
  <c r="P184" i="3" s="1"/>
  <c r="Q184" i="3" s="1"/>
  <c r="O152" i="3"/>
  <c r="P152" i="3" s="1"/>
  <c r="Q152" i="3" s="1"/>
  <c r="O120" i="3"/>
  <c r="P120" i="3" s="1"/>
  <c r="Q120" i="3" s="1"/>
  <c r="O88" i="3"/>
  <c r="P88" i="3" s="1"/>
  <c r="Q88" i="3" s="1"/>
  <c r="O24" i="3"/>
  <c r="P24" i="3" s="1"/>
  <c r="Q24" i="3" s="1"/>
  <c r="O300" i="3"/>
  <c r="P300" i="3" s="1"/>
  <c r="Q300" i="3" s="1"/>
  <c r="O212" i="3"/>
  <c r="P212" i="3" s="1"/>
  <c r="Q212" i="3" s="1"/>
  <c r="O179" i="3"/>
  <c r="P179" i="3" s="1"/>
  <c r="Q179" i="3" s="1"/>
  <c r="O313" i="3"/>
  <c r="P313" i="3" s="1"/>
  <c r="Q313" i="3" s="1"/>
  <c r="O265" i="3"/>
  <c r="P265" i="3" s="1"/>
  <c r="Q265" i="3" s="1"/>
  <c r="O201" i="3"/>
  <c r="P201" i="3" s="1"/>
  <c r="Q201" i="3" s="1"/>
  <c r="O137" i="3"/>
  <c r="P137" i="3" s="1"/>
  <c r="Q137" i="3" s="1"/>
  <c r="O73" i="3"/>
  <c r="P73" i="3" s="1"/>
  <c r="Q73" i="3" s="1"/>
  <c r="O9" i="3"/>
  <c r="P9" i="3" s="1"/>
  <c r="Q9" i="3" s="1"/>
  <c r="O243" i="3"/>
  <c r="P243" i="3" s="1"/>
  <c r="Q243" i="3" s="1"/>
  <c r="O115" i="3"/>
  <c r="P115" i="3" s="1"/>
  <c r="Q115" i="3" s="1"/>
  <c r="O289" i="3"/>
  <c r="P289" i="3" s="1"/>
  <c r="Q289" i="3" s="1"/>
  <c r="O217" i="3"/>
  <c r="P217" i="3" s="1"/>
  <c r="Q217" i="3" s="1"/>
  <c r="O121" i="3"/>
  <c r="P121" i="3" s="1"/>
  <c r="Q121" i="3" s="1"/>
  <c r="O264" i="3"/>
  <c r="P264" i="3" s="1"/>
  <c r="Q264" i="3" s="1"/>
  <c r="O232" i="3"/>
  <c r="P232" i="3" s="1"/>
  <c r="Q232" i="3" s="1"/>
  <c r="O200" i="3"/>
  <c r="P200" i="3" s="1"/>
  <c r="Q200" i="3" s="1"/>
  <c r="O168" i="3"/>
  <c r="P168" i="3" s="1"/>
  <c r="Q168" i="3" s="1"/>
  <c r="O144" i="3"/>
  <c r="P144" i="3" s="1"/>
  <c r="Q144" i="3" s="1"/>
  <c r="O112" i="3"/>
  <c r="P112" i="3" s="1"/>
  <c r="Q112" i="3" s="1"/>
  <c r="O72" i="3"/>
  <c r="P72" i="3" s="1"/>
  <c r="Q72" i="3" s="1"/>
  <c r="O48" i="3"/>
  <c r="P48" i="3" s="1"/>
  <c r="Q48" i="3" s="1"/>
  <c r="O180" i="3"/>
  <c r="P180" i="3" s="1"/>
  <c r="Q180" i="3" s="1"/>
  <c r="O164" i="3"/>
  <c r="P164" i="3" s="1"/>
  <c r="Q164" i="3" s="1"/>
  <c r="O148" i="3"/>
  <c r="P148" i="3" s="1"/>
  <c r="Q148" i="3" s="1"/>
  <c r="O100" i="3"/>
  <c r="P100" i="3" s="1"/>
  <c r="Q100" i="3" s="1"/>
  <c r="O52" i="3"/>
  <c r="P52" i="3" s="1"/>
  <c r="Q52" i="3" s="1"/>
  <c r="O252" i="3"/>
  <c r="P252" i="3" s="1"/>
  <c r="Q252" i="3" s="1"/>
  <c r="O220" i="3"/>
  <c r="P220" i="3" s="1"/>
  <c r="Q220" i="3" s="1"/>
  <c r="O188" i="3"/>
  <c r="P188" i="3" s="1"/>
  <c r="Q188" i="3" s="1"/>
  <c r="O156" i="3"/>
  <c r="P156" i="3" s="1"/>
  <c r="Q156" i="3" s="1"/>
  <c r="O124" i="3"/>
  <c r="P124" i="3" s="1"/>
  <c r="Q124" i="3" s="1"/>
  <c r="O92" i="3"/>
  <c r="P92" i="3" s="1"/>
  <c r="Q92" i="3" s="1"/>
  <c r="O60" i="3"/>
  <c r="P60" i="3" s="1"/>
  <c r="Q60" i="3" s="1"/>
  <c r="O28" i="3"/>
  <c r="P28" i="3" s="1"/>
  <c r="Q28" i="3" s="1"/>
  <c r="O315" i="3"/>
  <c r="P315" i="3" s="1"/>
  <c r="Q315" i="3" s="1"/>
  <c r="O307" i="3"/>
  <c r="P307" i="3" s="1"/>
  <c r="Q307" i="3" s="1"/>
  <c r="O299" i="3"/>
  <c r="P299" i="3" s="1"/>
  <c r="Q299" i="3" s="1"/>
  <c r="O291" i="3"/>
  <c r="P291" i="3" s="1"/>
  <c r="Q291" i="3" s="1"/>
  <c r="O275" i="3"/>
  <c r="P275" i="3" s="1"/>
  <c r="Q275" i="3" s="1"/>
  <c r="O267" i="3"/>
  <c r="P267" i="3" s="1"/>
  <c r="Q267" i="3" s="1"/>
  <c r="O259" i="3"/>
  <c r="P259" i="3" s="1"/>
  <c r="Q259" i="3" s="1"/>
  <c r="O251" i="3"/>
  <c r="P251" i="3" s="1"/>
  <c r="Q251" i="3" s="1"/>
  <c r="O235" i="3"/>
  <c r="P235" i="3" s="1"/>
  <c r="Q235" i="3" s="1"/>
  <c r="O227" i="3"/>
  <c r="P227" i="3" s="1"/>
  <c r="Q227" i="3" s="1"/>
  <c r="O219" i="3"/>
  <c r="P219" i="3" s="1"/>
  <c r="Q219" i="3" s="1"/>
  <c r="O211" i="3"/>
  <c r="P211" i="3" s="1"/>
  <c r="Q211" i="3" s="1"/>
  <c r="O203" i="3"/>
  <c r="P203" i="3" s="1"/>
  <c r="Q203" i="3" s="1"/>
  <c r="O195" i="3"/>
  <c r="P195" i="3" s="1"/>
  <c r="Q195" i="3" s="1"/>
  <c r="O187" i="3"/>
  <c r="P187" i="3" s="1"/>
  <c r="Q187" i="3" s="1"/>
  <c r="O171" i="3"/>
  <c r="P171" i="3" s="1"/>
  <c r="Q171" i="3" s="1"/>
  <c r="O163" i="3"/>
  <c r="P163" i="3" s="1"/>
  <c r="Q163" i="3" s="1"/>
  <c r="O155" i="3"/>
  <c r="P155" i="3" s="1"/>
  <c r="Q155" i="3" s="1"/>
  <c r="O147" i="3"/>
  <c r="P147" i="3" s="1"/>
  <c r="Q147" i="3" s="1"/>
  <c r="O139" i="3"/>
  <c r="P139" i="3" s="1"/>
  <c r="Q139" i="3" s="1"/>
  <c r="O131" i="3"/>
  <c r="P131" i="3" s="1"/>
  <c r="Q131" i="3" s="1"/>
  <c r="O123" i="3"/>
  <c r="P123" i="3" s="1"/>
  <c r="Q123" i="3" s="1"/>
  <c r="O107" i="3"/>
  <c r="P107" i="3" s="1"/>
  <c r="Q107" i="3" s="1"/>
  <c r="O99" i="3"/>
  <c r="P99" i="3" s="1"/>
  <c r="Q99" i="3" s="1"/>
  <c r="O91" i="3"/>
  <c r="P91" i="3" s="1"/>
  <c r="Q91" i="3" s="1"/>
  <c r="O83" i="3"/>
  <c r="P83" i="3" s="1"/>
  <c r="Q83" i="3" s="1"/>
  <c r="O75" i="3"/>
  <c r="P75" i="3" s="1"/>
  <c r="Q75" i="3" s="1"/>
  <c r="O67" i="3"/>
  <c r="P67" i="3" s="1"/>
  <c r="Q67" i="3" s="1"/>
  <c r="O59" i="3"/>
  <c r="P59" i="3" s="1"/>
  <c r="Q59" i="3" s="1"/>
  <c r="O43" i="3"/>
  <c r="P43" i="3" s="1"/>
  <c r="Q43" i="3" s="1"/>
  <c r="O35" i="3"/>
  <c r="P35" i="3" s="1"/>
  <c r="Q35" i="3" s="1"/>
  <c r="O27" i="3"/>
  <c r="P27" i="3" s="1"/>
  <c r="Q27" i="3" s="1"/>
  <c r="O19" i="3"/>
  <c r="P19" i="3" s="1"/>
  <c r="Q19" i="3" s="1"/>
  <c r="O11" i="3"/>
  <c r="P11" i="3" s="1"/>
  <c r="Q11" i="3" s="1"/>
  <c r="O3" i="3"/>
  <c r="P3" i="3" s="1"/>
  <c r="Q3" i="3" s="1"/>
  <c r="O321" i="3"/>
  <c r="P321" i="3" s="1"/>
  <c r="Q321" i="3" s="1"/>
  <c r="O233" i="3"/>
  <c r="P233" i="3" s="1"/>
  <c r="Q233" i="3" s="1"/>
  <c r="O185" i="3"/>
  <c r="P185" i="3" s="1"/>
  <c r="Q185" i="3" s="1"/>
  <c r="O105" i="3"/>
  <c r="P105" i="3" s="1"/>
  <c r="Q105" i="3" s="1"/>
  <c r="O296" i="3"/>
  <c r="P296" i="3" s="1"/>
  <c r="Q296" i="3" s="1"/>
  <c r="O272" i="3"/>
  <c r="P272" i="3" s="1"/>
  <c r="Q272" i="3" s="1"/>
  <c r="O240" i="3"/>
  <c r="P240" i="3" s="1"/>
  <c r="Q240" i="3" s="1"/>
  <c r="O276" i="3"/>
  <c r="P276" i="3" s="1"/>
  <c r="Q276" i="3" s="1"/>
  <c r="O244" i="3"/>
  <c r="P244" i="3" s="1"/>
  <c r="Q244" i="3" s="1"/>
  <c r="O228" i="3"/>
  <c r="P228" i="3" s="1"/>
  <c r="Q228" i="3" s="1"/>
  <c r="O116" i="3"/>
  <c r="P116" i="3" s="1"/>
  <c r="Q116" i="3" s="1"/>
  <c r="O36" i="3"/>
  <c r="P36" i="3" s="1"/>
  <c r="Q36" i="3" s="1"/>
  <c r="O20" i="3"/>
  <c r="P20" i="3" s="1"/>
  <c r="Q20" i="3" s="1"/>
  <c r="O249" i="3"/>
  <c r="P249" i="3" s="1"/>
  <c r="Q249" i="3" s="1"/>
  <c r="O169" i="3"/>
  <c r="P169" i="3" s="1"/>
  <c r="Q169" i="3" s="1"/>
  <c r="O89" i="3"/>
  <c r="P89" i="3" s="1"/>
  <c r="Q89" i="3" s="1"/>
  <c r="O41" i="3"/>
  <c r="P41" i="3" s="1"/>
  <c r="Q41" i="3" s="1"/>
  <c r="O312" i="3"/>
  <c r="P312" i="3" s="1"/>
  <c r="Q312" i="3" s="1"/>
  <c r="O208" i="3"/>
  <c r="P208" i="3" s="1"/>
  <c r="Q208" i="3" s="1"/>
  <c r="O176" i="3"/>
  <c r="P176" i="3" s="1"/>
  <c r="Q176" i="3" s="1"/>
  <c r="O136" i="3"/>
  <c r="P136" i="3" s="1"/>
  <c r="Q136" i="3" s="1"/>
  <c r="O104" i="3"/>
  <c r="P104" i="3" s="1"/>
  <c r="Q104" i="3" s="1"/>
  <c r="O80" i="3"/>
  <c r="P80" i="3" s="1"/>
  <c r="Q80" i="3" s="1"/>
  <c r="O32" i="3"/>
  <c r="P32" i="3" s="1"/>
  <c r="Q32" i="3" s="1"/>
  <c r="O8" i="3"/>
  <c r="P8" i="3" s="1"/>
  <c r="Q8" i="3" s="1"/>
  <c r="O319" i="3"/>
  <c r="P319" i="3" s="1"/>
  <c r="Q319" i="3" s="1"/>
  <c r="O311" i="3"/>
  <c r="P311" i="3" s="1"/>
  <c r="Q311" i="3" s="1"/>
  <c r="O303" i="3"/>
  <c r="P303" i="3" s="1"/>
  <c r="Q303" i="3" s="1"/>
  <c r="O295" i="3"/>
  <c r="P295" i="3" s="1"/>
  <c r="Q295" i="3" s="1"/>
  <c r="O287" i="3"/>
  <c r="P287" i="3" s="1"/>
  <c r="Q287" i="3" s="1"/>
  <c r="O279" i="3"/>
  <c r="P279" i="3" s="1"/>
  <c r="Q279" i="3" s="1"/>
  <c r="O271" i="3"/>
  <c r="P271" i="3" s="1"/>
  <c r="Q271" i="3" s="1"/>
  <c r="O263" i="3"/>
  <c r="P263" i="3" s="1"/>
  <c r="Q263" i="3" s="1"/>
  <c r="O255" i="3"/>
  <c r="P255" i="3" s="1"/>
  <c r="Q255" i="3" s="1"/>
  <c r="O247" i="3"/>
  <c r="P247" i="3" s="1"/>
  <c r="Q247" i="3" s="1"/>
  <c r="O239" i="3"/>
  <c r="P239" i="3" s="1"/>
  <c r="Q239" i="3" s="1"/>
  <c r="O231" i="3"/>
  <c r="P231" i="3" s="1"/>
  <c r="Q231" i="3" s="1"/>
  <c r="O223" i="3"/>
  <c r="P223" i="3" s="1"/>
  <c r="Q223" i="3" s="1"/>
  <c r="O215" i="3"/>
  <c r="P215" i="3" s="1"/>
  <c r="Q215" i="3" s="1"/>
  <c r="O207" i="3"/>
  <c r="P207" i="3" s="1"/>
  <c r="Q207" i="3" s="1"/>
  <c r="O199" i="3"/>
  <c r="P199" i="3" s="1"/>
  <c r="Q199" i="3" s="1"/>
  <c r="O191" i="3"/>
  <c r="P191" i="3" s="1"/>
  <c r="Q191" i="3" s="1"/>
  <c r="O183" i="3"/>
  <c r="P183" i="3" s="1"/>
  <c r="Q183" i="3" s="1"/>
  <c r="O175" i="3"/>
  <c r="P175" i="3" s="1"/>
  <c r="Q175" i="3" s="1"/>
  <c r="O167" i="3"/>
  <c r="P167" i="3" s="1"/>
  <c r="Q167" i="3" s="1"/>
  <c r="O159" i="3"/>
  <c r="P159" i="3" s="1"/>
  <c r="Q159" i="3" s="1"/>
  <c r="O151" i="3"/>
  <c r="P151" i="3" s="1"/>
  <c r="Q151" i="3" s="1"/>
  <c r="O143" i="3"/>
  <c r="P143" i="3" s="1"/>
  <c r="Q143" i="3" s="1"/>
  <c r="O135" i="3"/>
  <c r="P135" i="3" s="1"/>
  <c r="Q135" i="3" s="1"/>
  <c r="O127" i="3"/>
  <c r="P127" i="3" s="1"/>
  <c r="Q127" i="3" s="1"/>
  <c r="O119" i="3"/>
  <c r="P119" i="3" s="1"/>
  <c r="Q119" i="3" s="1"/>
  <c r="O111" i="3"/>
  <c r="P111" i="3" s="1"/>
  <c r="Q111" i="3" s="1"/>
  <c r="O103" i="3"/>
  <c r="P103" i="3" s="1"/>
  <c r="Q103" i="3" s="1"/>
  <c r="O95" i="3"/>
  <c r="P95" i="3" s="1"/>
  <c r="Q95" i="3" s="1"/>
  <c r="O87" i="3"/>
  <c r="P87" i="3" s="1"/>
  <c r="Q87" i="3" s="1"/>
  <c r="O79" i="3"/>
  <c r="P79" i="3" s="1"/>
  <c r="Q79" i="3" s="1"/>
  <c r="O71" i="3"/>
  <c r="P71" i="3" s="1"/>
  <c r="Q71" i="3" s="1"/>
  <c r="O63" i="3"/>
  <c r="P63" i="3" s="1"/>
  <c r="Q63" i="3" s="1"/>
  <c r="O55" i="3"/>
  <c r="P55" i="3" s="1"/>
  <c r="Q55" i="3" s="1"/>
  <c r="O47" i="3"/>
  <c r="P47" i="3" s="1"/>
  <c r="Q47" i="3" s="1"/>
  <c r="O39" i="3"/>
  <c r="P39" i="3" s="1"/>
  <c r="Q39" i="3" s="1"/>
  <c r="O31" i="3"/>
  <c r="P31" i="3" s="1"/>
  <c r="Q31" i="3" s="1"/>
  <c r="O23" i="3"/>
  <c r="P23" i="3" s="1"/>
  <c r="Q23" i="3" s="1"/>
  <c r="O15" i="3"/>
  <c r="P15" i="3" s="1"/>
  <c r="Q15" i="3" s="1"/>
  <c r="O7" i="3"/>
  <c r="P7" i="3" s="1"/>
  <c r="Q7" i="3" s="1"/>
  <c r="O297" i="3"/>
  <c r="P297" i="3" s="1"/>
  <c r="Q297" i="3" s="1"/>
  <c r="O57" i="3"/>
  <c r="P57" i="3" s="1"/>
  <c r="Q57" i="3" s="1"/>
  <c r="O17" i="3"/>
  <c r="P17" i="3" s="1"/>
  <c r="Q17" i="3" s="1"/>
  <c r="O256" i="3"/>
  <c r="P256" i="3" s="1"/>
  <c r="Q256" i="3" s="1"/>
  <c r="O224" i="3"/>
  <c r="P224" i="3" s="1"/>
  <c r="Q224" i="3" s="1"/>
  <c r="O192" i="3"/>
  <c r="P192" i="3" s="1"/>
  <c r="Q192" i="3" s="1"/>
  <c r="O160" i="3"/>
  <c r="P160" i="3" s="1"/>
  <c r="Q160" i="3" s="1"/>
  <c r="O128" i="3"/>
  <c r="P128" i="3" s="1"/>
  <c r="Q128" i="3" s="1"/>
  <c r="O96" i="3"/>
  <c r="P96" i="3" s="1"/>
  <c r="Q96" i="3" s="1"/>
  <c r="O64" i="3"/>
  <c r="P64" i="3" s="1"/>
  <c r="Q64" i="3" s="1"/>
  <c r="O40" i="3"/>
  <c r="P40" i="3" s="1"/>
  <c r="Q40" i="3" s="1"/>
  <c r="O16" i="3"/>
  <c r="P16" i="3" s="1"/>
  <c r="Q16" i="3" s="1"/>
  <c r="O2" i="3"/>
  <c r="P2" i="3" s="1"/>
  <c r="Q2" i="3" s="1"/>
  <c r="O301" i="3"/>
  <c r="P301" i="3" s="1"/>
  <c r="Q301" i="3" s="1"/>
  <c r="O253" i="3"/>
  <c r="P253" i="3" s="1"/>
  <c r="Q253" i="3" s="1"/>
  <c r="O189" i="3"/>
  <c r="P189" i="3" s="1"/>
  <c r="Q189" i="3" s="1"/>
  <c r="O125" i="3"/>
  <c r="P125" i="3" s="1"/>
  <c r="Q125" i="3" s="1"/>
  <c r="O61" i="3"/>
  <c r="P61" i="3" s="1"/>
  <c r="Q61" i="3" s="1"/>
  <c r="O258" i="3"/>
  <c r="P258" i="3" s="1"/>
  <c r="Q258" i="3" s="1"/>
  <c r="O226" i="3"/>
  <c r="P226" i="3" s="1"/>
  <c r="Q226" i="3" s="1"/>
  <c r="O194" i="3"/>
  <c r="P194" i="3" s="1"/>
  <c r="Q194" i="3" s="1"/>
  <c r="O162" i="3"/>
  <c r="P162" i="3" s="1"/>
  <c r="Q162" i="3" s="1"/>
  <c r="O130" i="3"/>
  <c r="P130" i="3" s="1"/>
  <c r="Q130" i="3" s="1"/>
  <c r="O98" i="3"/>
  <c r="P98" i="3" s="1"/>
  <c r="Q98" i="3" s="1"/>
  <c r="O66" i="3"/>
  <c r="P66" i="3" s="1"/>
  <c r="Q66" i="3" s="1"/>
  <c r="O34" i="3"/>
  <c r="P34" i="3" s="1"/>
  <c r="Q34" i="3" s="1"/>
  <c r="O305" i="3"/>
  <c r="P305" i="3" s="1"/>
  <c r="Q305" i="3" s="1"/>
  <c r="O273" i="3"/>
  <c r="P273" i="3" s="1"/>
  <c r="Q273" i="3" s="1"/>
  <c r="O257" i="3"/>
  <c r="P257" i="3" s="1"/>
  <c r="Q257" i="3" s="1"/>
  <c r="O241" i="3"/>
  <c r="P241" i="3" s="1"/>
  <c r="Q241" i="3" s="1"/>
  <c r="O225" i="3"/>
  <c r="P225" i="3" s="1"/>
  <c r="Q225" i="3" s="1"/>
  <c r="O209" i="3"/>
  <c r="P209" i="3" s="1"/>
  <c r="Q209" i="3" s="1"/>
  <c r="O193" i="3"/>
  <c r="P193" i="3" s="1"/>
  <c r="Q193" i="3" s="1"/>
  <c r="O177" i="3"/>
  <c r="P177" i="3" s="1"/>
  <c r="Q177" i="3" s="1"/>
  <c r="O161" i="3"/>
  <c r="P161" i="3" s="1"/>
  <c r="Q161" i="3" s="1"/>
  <c r="O145" i="3"/>
  <c r="P145" i="3" s="1"/>
  <c r="Q145" i="3" s="1"/>
  <c r="O129" i="3"/>
  <c r="P129" i="3" s="1"/>
  <c r="Q129" i="3" s="1"/>
  <c r="O113" i="3"/>
  <c r="P113" i="3" s="1"/>
  <c r="Q113" i="3" s="1"/>
  <c r="O97" i="3"/>
  <c r="P97" i="3" s="1"/>
  <c r="Q97" i="3" s="1"/>
  <c r="O81" i="3"/>
  <c r="P81" i="3" s="1"/>
  <c r="Q81" i="3" s="1"/>
  <c r="O65" i="3"/>
  <c r="P65" i="3" s="1"/>
  <c r="Q65" i="3" s="1"/>
  <c r="O49" i="3"/>
  <c r="P49" i="3" s="1"/>
  <c r="Q49" i="3" s="1"/>
  <c r="O33" i="3"/>
  <c r="P33" i="3" s="1"/>
  <c r="Q33" i="3" s="1"/>
  <c r="O317" i="3"/>
  <c r="P317" i="3" s="1"/>
  <c r="Q317" i="3" s="1"/>
  <c r="O309" i="3"/>
  <c r="P309" i="3" s="1"/>
  <c r="Q309" i="3" s="1"/>
  <c r="O293" i="3"/>
  <c r="P293" i="3" s="1"/>
  <c r="Q293" i="3" s="1"/>
  <c r="O277" i="3"/>
  <c r="P277" i="3" s="1"/>
  <c r="Q277" i="3" s="1"/>
  <c r="O269" i="3"/>
  <c r="P269" i="3" s="1"/>
  <c r="Q269" i="3" s="1"/>
  <c r="O261" i="3"/>
  <c r="P261" i="3" s="1"/>
  <c r="Q261" i="3" s="1"/>
  <c r="O245" i="3"/>
  <c r="P245" i="3" s="1"/>
  <c r="Q245" i="3" s="1"/>
  <c r="O237" i="3"/>
  <c r="P237" i="3" s="1"/>
  <c r="Q237" i="3" s="1"/>
  <c r="O229" i="3"/>
  <c r="P229" i="3" s="1"/>
  <c r="Q229" i="3" s="1"/>
  <c r="O213" i="3"/>
  <c r="P213" i="3" s="1"/>
  <c r="Q213" i="3" s="1"/>
  <c r="O205" i="3"/>
  <c r="P205" i="3" s="1"/>
  <c r="Q205" i="3" s="1"/>
  <c r="O197" i="3"/>
  <c r="P197" i="3" s="1"/>
  <c r="Q197" i="3" s="1"/>
  <c r="O181" i="3"/>
  <c r="P181" i="3" s="1"/>
  <c r="Q181" i="3" s="1"/>
  <c r="O173" i="3"/>
  <c r="P173" i="3" s="1"/>
  <c r="Q173" i="3" s="1"/>
  <c r="O165" i="3"/>
  <c r="P165" i="3" s="1"/>
  <c r="Q165" i="3" s="1"/>
  <c r="O149" i="3"/>
  <c r="P149" i="3" s="1"/>
  <c r="Q149" i="3" s="1"/>
  <c r="O141" i="3"/>
  <c r="P141" i="3" s="1"/>
  <c r="Q141" i="3" s="1"/>
  <c r="O133" i="3"/>
  <c r="P133" i="3" s="1"/>
  <c r="Q133" i="3" s="1"/>
  <c r="O117" i="3"/>
  <c r="P117" i="3" s="1"/>
  <c r="Q117" i="3" s="1"/>
  <c r="O109" i="3"/>
  <c r="P109" i="3" s="1"/>
  <c r="Q109" i="3" s="1"/>
  <c r="O101" i="3"/>
  <c r="P101" i="3" s="1"/>
  <c r="Q101" i="3" s="1"/>
  <c r="O85" i="3"/>
  <c r="P85" i="3" s="1"/>
  <c r="Q85" i="3" s="1"/>
  <c r="O77" i="3"/>
  <c r="P77" i="3" s="1"/>
  <c r="Q77" i="3" s="1"/>
  <c r="O69" i="3"/>
  <c r="P69" i="3" s="1"/>
  <c r="Q69" i="3" s="1"/>
  <c r="O53" i="3"/>
  <c r="P53" i="3" s="1"/>
  <c r="Q53" i="3" s="1"/>
  <c r="O45" i="3"/>
  <c r="P45" i="3" s="1"/>
  <c r="Q45" i="3" s="1"/>
  <c r="O37" i="3"/>
  <c r="P37" i="3" s="1"/>
  <c r="Q37" i="3" s="1"/>
  <c r="O21" i="3"/>
  <c r="P21" i="3" s="1"/>
  <c r="Q21" i="3" s="1"/>
  <c r="O13" i="3"/>
  <c r="P13" i="3" s="1"/>
  <c r="Q13" i="3" s="1"/>
  <c r="O5" i="3"/>
  <c r="P5" i="3" s="1"/>
  <c r="Q5" i="3" s="1"/>
  <c r="O316" i="3"/>
  <c r="P316" i="3" s="1"/>
  <c r="Q316" i="3" s="1"/>
  <c r="O292" i="3"/>
  <c r="P292" i="3" s="1"/>
  <c r="Q292" i="3" s="1"/>
  <c r="O284" i="3"/>
  <c r="P284" i="3" s="1"/>
  <c r="Q284" i="3" s="1"/>
  <c r="O268" i="3"/>
  <c r="P268" i="3" s="1"/>
  <c r="Q268" i="3" s="1"/>
  <c r="O236" i="3"/>
  <c r="P236" i="3" s="1"/>
  <c r="Q236" i="3" s="1"/>
  <c r="O204" i="3"/>
  <c r="P204" i="3" s="1"/>
  <c r="Q204" i="3" s="1"/>
  <c r="O172" i="3"/>
  <c r="P172" i="3" s="1"/>
  <c r="Q172" i="3" s="1"/>
  <c r="O140" i="3"/>
  <c r="P140" i="3" s="1"/>
  <c r="Q140" i="3" s="1"/>
  <c r="O108" i="3"/>
  <c r="P108" i="3" s="1"/>
  <c r="Q108" i="3" s="1"/>
  <c r="O76" i="3"/>
  <c r="P76" i="3" s="1"/>
  <c r="Q76" i="3" s="1"/>
  <c r="O44" i="3"/>
  <c r="P44" i="3" s="1"/>
  <c r="Q44" i="3" s="1"/>
  <c r="O12" i="3"/>
  <c r="P12" i="3" s="1"/>
  <c r="Q12" i="3" s="1"/>
  <c r="B8" i="4" l="1"/>
  <c r="B5" i="3"/>
  <c r="B6" i="3" s="1"/>
  <c r="B8" i="3" l="1"/>
</calcChain>
</file>

<file path=xl/sharedStrings.xml><?xml version="1.0" encoding="utf-8"?>
<sst xmlns="http://schemas.openxmlformats.org/spreadsheetml/2006/main" count="66" uniqueCount="22">
  <si>
    <t>Y1</t>
  </si>
  <si>
    <t>Y2</t>
  </si>
  <si>
    <t>Delt</t>
  </si>
  <si>
    <t>gamma</t>
  </si>
  <si>
    <t>alpha</t>
  </si>
  <si>
    <t>rho</t>
  </si>
  <si>
    <t>x1</t>
  </si>
  <si>
    <t>x2</t>
  </si>
  <si>
    <t>E(x2)</t>
  </si>
  <si>
    <t>Residuals</t>
  </si>
  <si>
    <t>n</t>
  </si>
  <si>
    <t>Likelihood</t>
  </si>
  <si>
    <t>tau^2</t>
  </si>
  <si>
    <t>sigma_eps.^2</t>
  </si>
  <si>
    <t>Residuals^2</t>
  </si>
  <si>
    <t>Res.^2 / tau^2</t>
  </si>
  <si>
    <t>DelY</t>
  </si>
  <si>
    <t>sigma_eps.</t>
  </si>
  <si>
    <t>Bins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</si>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</sst>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Pacific Halibut, British Columbia, 1982</c:v>
          </c:tx>
          <c:spPr>
            <a:ln w="28575">
              <a:noFill/>
            </a:ln>
          </c:spPr>
          <c:xVal>
            <c:numRef>
              <c:f>'For Phil'!$A$2:$A$1048576</c:f>
              <c:numCache>
                <c:formatCode>General</c:formatCode>
                <c:ptCount val="1048575"/>
                <c:pt idx="0">
                  <c:v>73</c:v>
                </c:pt>
                <c:pt idx="1">
                  <c:v>65</c:v>
                </c:pt>
                <c:pt idx="2">
                  <c:v>55</c:v>
                </c:pt>
                <c:pt idx="3">
                  <c:v>67</c:v>
                </c:pt>
                <c:pt idx="4">
                  <c:v>78</c:v>
                </c:pt>
                <c:pt idx="5">
                  <c:v>84</c:v>
                </c:pt>
                <c:pt idx="6">
                  <c:v>72</c:v>
                </c:pt>
                <c:pt idx="7">
                  <c:v>57</c:v>
                </c:pt>
                <c:pt idx="8">
                  <c:v>63</c:v>
                </c:pt>
                <c:pt idx="9">
                  <c:v>68</c:v>
                </c:pt>
                <c:pt idx="10">
                  <c:v>76</c:v>
                </c:pt>
                <c:pt idx="11">
                  <c:v>82</c:v>
                </c:pt>
                <c:pt idx="12">
                  <c:v>74</c:v>
                </c:pt>
                <c:pt idx="13">
                  <c:v>54</c:v>
                </c:pt>
                <c:pt idx="14">
                  <c:v>78</c:v>
                </c:pt>
                <c:pt idx="15">
                  <c:v>55</c:v>
                </c:pt>
                <c:pt idx="16">
                  <c:v>91</c:v>
                </c:pt>
                <c:pt idx="17">
                  <c:v>85</c:v>
                </c:pt>
                <c:pt idx="18">
                  <c:v>179</c:v>
                </c:pt>
                <c:pt idx="19">
                  <c:v>70</c:v>
                </c:pt>
                <c:pt idx="20">
                  <c:v>72</c:v>
                </c:pt>
                <c:pt idx="21">
                  <c:v>89</c:v>
                </c:pt>
                <c:pt idx="22">
                  <c:v>45</c:v>
                </c:pt>
                <c:pt idx="23">
                  <c:v>70</c:v>
                </c:pt>
                <c:pt idx="24">
                  <c:v>78</c:v>
                </c:pt>
                <c:pt idx="25">
                  <c:v>57</c:v>
                </c:pt>
                <c:pt idx="26">
                  <c:v>77</c:v>
                </c:pt>
                <c:pt idx="27">
                  <c:v>82</c:v>
                </c:pt>
                <c:pt idx="28">
                  <c:v>112</c:v>
                </c:pt>
                <c:pt idx="29">
                  <c:v>72</c:v>
                </c:pt>
                <c:pt idx="30">
                  <c:v>70</c:v>
                </c:pt>
                <c:pt idx="31">
                  <c:v>76</c:v>
                </c:pt>
                <c:pt idx="32">
                  <c:v>66</c:v>
                </c:pt>
                <c:pt idx="33">
                  <c:v>89</c:v>
                </c:pt>
                <c:pt idx="34">
                  <c:v>68</c:v>
                </c:pt>
                <c:pt idx="35">
                  <c:v>83</c:v>
                </c:pt>
                <c:pt idx="36">
                  <c:v>71</c:v>
                </c:pt>
                <c:pt idx="37">
                  <c:v>70</c:v>
                </c:pt>
                <c:pt idx="38">
                  <c:v>82</c:v>
                </c:pt>
                <c:pt idx="39">
                  <c:v>59</c:v>
                </c:pt>
                <c:pt idx="40">
                  <c:v>85</c:v>
                </c:pt>
                <c:pt idx="41">
                  <c:v>80</c:v>
                </c:pt>
                <c:pt idx="42">
                  <c:v>91</c:v>
                </c:pt>
                <c:pt idx="43">
                  <c:v>57</c:v>
                </c:pt>
                <c:pt idx="44">
                  <c:v>83</c:v>
                </c:pt>
                <c:pt idx="45">
                  <c:v>49</c:v>
                </c:pt>
                <c:pt idx="46">
                  <c:v>85</c:v>
                </c:pt>
                <c:pt idx="47">
                  <c:v>83</c:v>
                </c:pt>
                <c:pt idx="48">
                  <c:v>60</c:v>
                </c:pt>
                <c:pt idx="49">
                  <c:v>58</c:v>
                </c:pt>
                <c:pt idx="50">
                  <c:v>78</c:v>
                </c:pt>
                <c:pt idx="51">
                  <c:v>70</c:v>
                </c:pt>
                <c:pt idx="52">
                  <c:v>55</c:v>
                </c:pt>
                <c:pt idx="53">
                  <c:v>69</c:v>
                </c:pt>
                <c:pt idx="54">
                  <c:v>64</c:v>
                </c:pt>
                <c:pt idx="55">
                  <c:v>83</c:v>
                </c:pt>
                <c:pt idx="56">
                  <c:v>54</c:v>
                </c:pt>
                <c:pt idx="57">
                  <c:v>84</c:v>
                </c:pt>
                <c:pt idx="58">
                  <c:v>48</c:v>
                </c:pt>
                <c:pt idx="59">
                  <c:v>110</c:v>
                </c:pt>
                <c:pt idx="60">
                  <c:v>74</c:v>
                </c:pt>
                <c:pt idx="61">
                  <c:v>88</c:v>
                </c:pt>
                <c:pt idx="62">
                  <c:v>82</c:v>
                </c:pt>
                <c:pt idx="63">
                  <c:v>70</c:v>
                </c:pt>
                <c:pt idx="64">
                  <c:v>79</c:v>
                </c:pt>
                <c:pt idx="65">
                  <c:v>79</c:v>
                </c:pt>
                <c:pt idx="66">
                  <c:v>96</c:v>
                </c:pt>
                <c:pt idx="67">
                  <c:v>76</c:v>
                </c:pt>
                <c:pt idx="68">
                  <c:v>81</c:v>
                </c:pt>
                <c:pt idx="69">
                  <c:v>78</c:v>
                </c:pt>
                <c:pt idx="70">
                  <c:v>147</c:v>
                </c:pt>
                <c:pt idx="71">
                  <c:v>65</c:v>
                </c:pt>
                <c:pt idx="72">
                  <c:v>116</c:v>
                </c:pt>
                <c:pt idx="73">
                  <c:v>73</c:v>
                </c:pt>
                <c:pt idx="74">
                  <c:v>68</c:v>
                </c:pt>
                <c:pt idx="75">
                  <c:v>77</c:v>
                </c:pt>
                <c:pt idx="76">
                  <c:v>89</c:v>
                </c:pt>
                <c:pt idx="77">
                  <c:v>72</c:v>
                </c:pt>
                <c:pt idx="78">
                  <c:v>63</c:v>
                </c:pt>
                <c:pt idx="79">
                  <c:v>56</c:v>
                </c:pt>
                <c:pt idx="80">
                  <c:v>86</c:v>
                </c:pt>
                <c:pt idx="81">
                  <c:v>79</c:v>
                </c:pt>
                <c:pt idx="82">
                  <c:v>77</c:v>
                </c:pt>
                <c:pt idx="83">
                  <c:v>81</c:v>
                </c:pt>
                <c:pt idx="84">
                  <c:v>115</c:v>
                </c:pt>
                <c:pt idx="85">
                  <c:v>74</c:v>
                </c:pt>
                <c:pt idx="86">
                  <c:v>128</c:v>
                </c:pt>
                <c:pt idx="87">
                  <c:v>94</c:v>
                </c:pt>
                <c:pt idx="88">
                  <c:v>97</c:v>
                </c:pt>
                <c:pt idx="89">
                  <c:v>62</c:v>
                </c:pt>
                <c:pt idx="90">
                  <c:v>96</c:v>
                </c:pt>
                <c:pt idx="91">
                  <c:v>72</c:v>
                </c:pt>
                <c:pt idx="92">
                  <c:v>86</c:v>
                </c:pt>
                <c:pt idx="93">
                  <c:v>72</c:v>
                </c:pt>
                <c:pt idx="94">
                  <c:v>58</c:v>
                </c:pt>
                <c:pt idx="95">
                  <c:v>88</c:v>
                </c:pt>
                <c:pt idx="96">
                  <c:v>81</c:v>
                </c:pt>
                <c:pt idx="97">
                  <c:v>92</c:v>
                </c:pt>
                <c:pt idx="98">
                  <c:v>67</c:v>
                </c:pt>
                <c:pt idx="99">
                  <c:v>86</c:v>
                </c:pt>
                <c:pt idx="100">
                  <c:v>86</c:v>
                </c:pt>
                <c:pt idx="101">
                  <c:v>73</c:v>
                </c:pt>
                <c:pt idx="102">
                  <c:v>78</c:v>
                </c:pt>
                <c:pt idx="103">
                  <c:v>68</c:v>
                </c:pt>
                <c:pt idx="104">
                  <c:v>80</c:v>
                </c:pt>
                <c:pt idx="105">
                  <c:v>88</c:v>
                </c:pt>
                <c:pt idx="106">
                  <c:v>60</c:v>
                </c:pt>
                <c:pt idx="107">
                  <c:v>77</c:v>
                </c:pt>
                <c:pt idx="108">
                  <c:v>76</c:v>
                </c:pt>
                <c:pt idx="109">
                  <c:v>91</c:v>
                </c:pt>
                <c:pt idx="110">
                  <c:v>77</c:v>
                </c:pt>
                <c:pt idx="111">
                  <c:v>52</c:v>
                </c:pt>
                <c:pt idx="112">
                  <c:v>100</c:v>
                </c:pt>
                <c:pt idx="113">
                  <c:v>98</c:v>
                </c:pt>
                <c:pt idx="114">
                  <c:v>64</c:v>
                </c:pt>
                <c:pt idx="115">
                  <c:v>77</c:v>
                </c:pt>
                <c:pt idx="116">
                  <c:v>87</c:v>
                </c:pt>
                <c:pt idx="117">
                  <c:v>87</c:v>
                </c:pt>
                <c:pt idx="118">
                  <c:v>106</c:v>
                </c:pt>
                <c:pt idx="119">
                  <c:v>103</c:v>
                </c:pt>
                <c:pt idx="120">
                  <c:v>76</c:v>
                </c:pt>
                <c:pt idx="121">
                  <c:v>83</c:v>
                </c:pt>
                <c:pt idx="122">
                  <c:v>75</c:v>
                </c:pt>
                <c:pt idx="123">
                  <c:v>68</c:v>
                </c:pt>
                <c:pt idx="124">
                  <c:v>75</c:v>
                </c:pt>
                <c:pt idx="125">
                  <c:v>68</c:v>
                </c:pt>
                <c:pt idx="126">
                  <c:v>65</c:v>
                </c:pt>
                <c:pt idx="127">
                  <c:v>58</c:v>
                </c:pt>
                <c:pt idx="128">
                  <c:v>91</c:v>
                </c:pt>
                <c:pt idx="129">
                  <c:v>75</c:v>
                </c:pt>
                <c:pt idx="130">
                  <c:v>74</c:v>
                </c:pt>
                <c:pt idx="131">
                  <c:v>60</c:v>
                </c:pt>
                <c:pt idx="132">
                  <c:v>62</c:v>
                </c:pt>
                <c:pt idx="133">
                  <c:v>85</c:v>
                </c:pt>
                <c:pt idx="134">
                  <c:v>70</c:v>
                </c:pt>
                <c:pt idx="135">
                  <c:v>92</c:v>
                </c:pt>
                <c:pt idx="136">
                  <c:v>126</c:v>
                </c:pt>
                <c:pt idx="137">
                  <c:v>53</c:v>
                </c:pt>
                <c:pt idx="138">
                  <c:v>83</c:v>
                </c:pt>
                <c:pt idx="139">
                  <c:v>70</c:v>
                </c:pt>
                <c:pt idx="140">
                  <c:v>68</c:v>
                </c:pt>
                <c:pt idx="141">
                  <c:v>67</c:v>
                </c:pt>
                <c:pt idx="142">
                  <c:v>89</c:v>
                </c:pt>
                <c:pt idx="143">
                  <c:v>81</c:v>
                </c:pt>
                <c:pt idx="144">
                  <c:v>68</c:v>
                </c:pt>
                <c:pt idx="145">
                  <c:v>73</c:v>
                </c:pt>
                <c:pt idx="146">
                  <c:v>56</c:v>
                </c:pt>
                <c:pt idx="147">
                  <c:v>60</c:v>
                </c:pt>
                <c:pt idx="148">
                  <c:v>83</c:v>
                </c:pt>
                <c:pt idx="149">
                  <c:v>83</c:v>
                </c:pt>
                <c:pt idx="150">
                  <c:v>131</c:v>
                </c:pt>
                <c:pt idx="151">
                  <c:v>83</c:v>
                </c:pt>
                <c:pt idx="152">
                  <c:v>88</c:v>
                </c:pt>
                <c:pt idx="153">
                  <c:v>77</c:v>
                </c:pt>
                <c:pt idx="154">
                  <c:v>71</c:v>
                </c:pt>
                <c:pt idx="155">
                  <c:v>65</c:v>
                </c:pt>
                <c:pt idx="156">
                  <c:v>95</c:v>
                </c:pt>
                <c:pt idx="157">
                  <c:v>71</c:v>
                </c:pt>
                <c:pt idx="158">
                  <c:v>75</c:v>
                </c:pt>
                <c:pt idx="159">
                  <c:v>72</c:v>
                </c:pt>
                <c:pt idx="160">
                  <c:v>64</c:v>
                </c:pt>
                <c:pt idx="161">
                  <c:v>74</c:v>
                </c:pt>
                <c:pt idx="162">
                  <c:v>73</c:v>
                </c:pt>
                <c:pt idx="163">
                  <c:v>133</c:v>
                </c:pt>
                <c:pt idx="164">
                  <c:v>73</c:v>
                </c:pt>
                <c:pt idx="165">
                  <c:v>71</c:v>
                </c:pt>
                <c:pt idx="166">
                  <c:v>51</c:v>
                </c:pt>
                <c:pt idx="167">
                  <c:v>68</c:v>
                </c:pt>
                <c:pt idx="168">
                  <c:v>85</c:v>
                </c:pt>
                <c:pt idx="169">
                  <c:v>77</c:v>
                </c:pt>
                <c:pt idx="170">
                  <c:v>69</c:v>
                </c:pt>
                <c:pt idx="171">
                  <c:v>72</c:v>
                </c:pt>
                <c:pt idx="172">
                  <c:v>77</c:v>
                </c:pt>
                <c:pt idx="173">
                  <c:v>63</c:v>
                </c:pt>
                <c:pt idx="174">
                  <c:v>76</c:v>
                </c:pt>
                <c:pt idx="175">
                  <c:v>101</c:v>
                </c:pt>
                <c:pt idx="176">
                  <c:v>84</c:v>
                </c:pt>
                <c:pt idx="177">
                  <c:v>80</c:v>
                </c:pt>
                <c:pt idx="178">
                  <c:v>93</c:v>
                </c:pt>
                <c:pt idx="179">
                  <c:v>67</c:v>
                </c:pt>
                <c:pt idx="180">
                  <c:v>83</c:v>
                </c:pt>
                <c:pt idx="181">
                  <c:v>81</c:v>
                </c:pt>
                <c:pt idx="182">
                  <c:v>60</c:v>
                </c:pt>
                <c:pt idx="183">
                  <c:v>107</c:v>
                </c:pt>
                <c:pt idx="184">
                  <c:v>70</c:v>
                </c:pt>
                <c:pt idx="185">
                  <c:v>80</c:v>
                </c:pt>
                <c:pt idx="186">
                  <c:v>78</c:v>
                </c:pt>
                <c:pt idx="187">
                  <c:v>75</c:v>
                </c:pt>
                <c:pt idx="188">
                  <c:v>92</c:v>
                </c:pt>
                <c:pt idx="189">
                  <c:v>55</c:v>
                </c:pt>
                <c:pt idx="190">
                  <c:v>61</c:v>
                </c:pt>
                <c:pt idx="191">
                  <c:v>54</c:v>
                </c:pt>
                <c:pt idx="192">
                  <c:v>109</c:v>
                </c:pt>
                <c:pt idx="193">
                  <c:v>76</c:v>
                </c:pt>
                <c:pt idx="194">
                  <c:v>92</c:v>
                </c:pt>
                <c:pt idx="195">
                  <c:v>67</c:v>
                </c:pt>
                <c:pt idx="196">
                  <c:v>57</c:v>
                </c:pt>
                <c:pt idx="197">
                  <c:v>88</c:v>
                </c:pt>
                <c:pt idx="198">
                  <c:v>75</c:v>
                </c:pt>
                <c:pt idx="199">
                  <c:v>83</c:v>
                </c:pt>
                <c:pt idx="200">
                  <c:v>60</c:v>
                </c:pt>
                <c:pt idx="201">
                  <c:v>52</c:v>
                </c:pt>
                <c:pt idx="202">
                  <c:v>80</c:v>
                </c:pt>
                <c:pt idx="203">
                  <c:v>66</c:v>
                </c:pt>
                <c:pt idx="204">
                  <c:v>81</c:v>
                </c:pt>
                <c:pt idx="205">
                  <c:v>68</c:v>
                </c:pt>
                <c:pt idx="206">
                  <c:v>87</c:v>
                </c:pt>
                <c:pt idx="207">
                  <c:v>81</c:v>
                </c:pt>
                <c:pt idx="208">
                  <c:v>66</c:v>
                </c:pt>
                <c:pt idx="209">
                  <c:v>56</c:v>
                </c:pt>
                <c:pt idx="210">
                  <c:v>59</c:v>
                </c:pt>
                <c:pt idx="211">
                  <c:v>70</c:v>
                </c:pt>
                <c:pt idx="212">
                  <c:v>99</c:v>
                </c:pt>
                <c:pt idx="213">
                  <c:v>75</c:v>
                </c:pt>
                <c:pt idx="214">
                  <c:v>77</c:v>
                </c:pt>
                <c:pt idx="215">
                  <c:v>87</c:v>
                </c:pt>
                <c:pt idx="216">
                  <c:v>52</c:v>
                </c:pt>
                <c:pt idx="217">
                  <c:v>54</c:v>
                </c:pt>
                <c:pt idx="218">
                  <c:v>81</c:v>
                </c:pt>
                <c:pt idx="219">
                  <c:v>72</c:v>
                </c:pt>
                <c:pt idx="220">
                  <c:v>50</c:v>
                </c:pt>
                <c:pt idx="221">
                  <c:v>81</c:v>
                </c:pt>
                <c:pt idx="222">
                  <c:v>72</c:v>
                </c:pt>
                <c:pt idx="223">
                  <c:v>127</c:v>
                </c:pt>
                <c:pt idx="224">
                  <c:v>74</c:v>
                </c:pt>
                <c:pt idx="225">
                  <c:v>101</c:v>
                </c:pt>
                <c:pt idx="226">
                  <c:v>53</c:v>
                </c:pt>
                <c:pt idx="227">
                  <c:v>85</c:v>
                </c:pt>
                <c:pt idx="228">
                  <c:v>52</c:v>
                </c:pt>
                <c:pt idx="229">
                  <c:v>60</c:v>
                </c:pt>
                <c:pt idx="230">
                  <c:v>51</c:v>
                </c:pt>
                <c:pt idx="231">
                  <c:v>60</c:v>
                </c:pt>
                <c:pt idx="232">
                  <c:v>88</c:v>
                </c:pt>
                <c:pt idx="233">
                  <c:v>78</c:v>
                </c:pt>
                <c:pt idx="234">
                  <c:v>75</c:v>
                </c:pt>
                <c:pt idx="235">
                  <c:v>88</c:v>
                </c:pt>
                <c:pt idx="236">
                  <c:v>88</c:v>
                </c:pt>
                <c:pt idx="237">
                  <c:v>65</c:v>
                </c:pt>
                <c:pt idx="238">
                  <c:v>78</c:v>
                </c:pt>
                <c:pt idx="239">
                  <c:v>69</c:v>
                </c:pt>
                <c:pt idx="240">
                  <c:v>73</c:v>
                </c:pt>
                <c:pt idx="241">
                  <c:v>71</c:v>
                </c:pt>
                <c:pt idx="242">
                  <c:v>91</c:v>
                </c:pt>
                <c:pt idx="243">
                  <c:v>56</c:v>
                </c:pt>
                <c:pt idx="244">
                  <c:v>67</c:v>
                </c:pt>
                <c:pt idx="245">
                  <c:v>74</c:v>
                </c:pt>
                <c:pt idx="246">
                  <c:v>74</c:v>
                </c:pt>
                <c:pt idx="247">
                  <c:v>109</c:v>
                </c:pt>
                <c:pt idx="248">
                  <c:v>84</c:v>
                </c:pt>
                <c:pt idx="249">
                  <c:v>66</c:v>
                </c:pt>
                <c:pt idx="250">
                  <c:v>80</c:v>
                </c:pt>
                <c:pt idx="251">
                  <c:v>79</c:v>
                </c:pt>
                <c:pt idx="252">
                  <c:v>42</c:v>
                </c:pt>
                <c:pt idx="253">
                  <c:v>49</c:v>
                </c:pt>
                <c:pt idx="254">
                  <c:v>96</c:v>
                </c:pt>
                <c:pt idx="255">
                  <c:v>82</c:v>
                </c:pt>
                <c:pt idx="256">
                  <c:v>64</c:v>
                </c:pt>
                <c:pt idx="257">
                  <c:v>61</c:v>
                </c:pt>
                <c:pt idx="258">
                  <c:v>84</c:v>
                </c:pt>
                <c:pt idx="259">
                  <c:v>99</c:v>
                </c:pt>
                <c:pt idx="260">
                  <c:v>83</c:v>
                </c:pt>
                <c:pt idx="261">
                  <c:v>76</c:v>
                </c:pt>
                <c:pt idx="262">
                  <c:v>68</c:v>
                </c:pt>
                <c:pt idx="263">
                  <c:v>59</c:v>
                </c:pt>
                <c:pt idx="264">
                  <c:v>92</c:v>
                </c:pt>
                <c:pt idx="265">
                  <c:v>84</c:v>
                </c:pt>
                <c:pt idx="266">
                  <c:v>73</c:v>
                </c:pt>
                <c:pt idx="267">
                  <c:v>72</c:v>
                </c:pt>
                <c:pt idx="268">
                  <c:v>94</c:v>
                </c:pt>
                <c:pt idx="269">
                  <c:v>130</c:v>
                </c:pt>
                <c:pt idx="270">
                  <c:v>88</c:v>
                </c:pt>
                <c:pt idx="271">
                  <c:v>72</c:v>
                </c:pt>
                <c:pt idx="272">
                  <c:v>80</c:v>
                </c:pt>
                <c:pt idx="273">
                  <c:v>118</c:v>
                </c:pt>
                <c:pt idx="274">
                  <c:v>75</c:v>
                </c:pt>
                <c:pt idx="275">
                  <c:v>78</c:v>
                </c:pt>
                <c:pt idx="276">
                  <c:v>82</c:v>
                </c:pt>
                <c:pt idx="277">
                  <c:v>101</c:v>
                </c:pt>
                <c:pt idx="278">
                  <c:v>77</c:v>
                </c:pt>
                <c:pt idx="279">
                  <c:v>81</c:v>
                </c:pt>
                <c:pt idx="280">
                  <c:v>74</c:v>
                </c:pt>
                <c:pt idx="281">
                  <c:v>57</c:v>
                </c:pt>
                <c:pt idx="282">
                  <c:v>56</c:v>
                </c:pt>
                <c:pt idx="283">
                  <c:v>66</c:v>
                </c:pt>
                <c:pt idx="284">
                  <c:v>58</c:v>
                </c:pt>
                <c:pt idx="285">
                  <c:v>67</c:v>
                </c:pt>
                <c:pt idx="286">
                  <c:v>57</c:v>
                </c:pt>
                <c:pt idx="287">
                  <c:v>118</c:v>
                </c:pt>
                <c:pt idx="288">
                  <c:v>82</c:v>
                </c:pt>
                <c:pt idx="289">
                  <c:v>92</c:v>
                </c:pt>
                <c:pt idx="290">
                  <c:v>59</c:v>
                </c:pt>
                <c:pt idx="291">
                  <c:v>81</c:v>
                </c:pt>
                <c:pt idx="292">
                  <c:v>65</c:v>
                </c:pt>
                <c:pt idx="293">
                  <c:v>77</c:v>
                </c:pt>
                <c:pt idx="294">
                  <c:v>79</c:v>
                </c:pt>
                <c:pt idx="295">
                  <c:v>76</c:v>
                </c:pt>
                <c:pt idx="296">
                  <c:v>86</c:v>
                </c:pt>
                <c:pt idx="297">
                  <c:v>74</c:v>
                </c:pt>
                <c:pt idx="298">
                  <c:v>74</c:v>
                </c:pt>
                <c:pt idx="299">
                  <c:v>81</c:v>
                </c:pt>
                <c:pt idx="300">
                  <c:v>65</c:v>
                </c:pt>
                <c:pt idx="301">
                  <c:v>66</c:v>
                </c:pt>
                <c:pt idx="302">
                  <c:v>72</c:v>
                </c:pt>
                <c:pt idx="303">
                  <c:v>67</c:v>
                </c:pt>
                <c:pt idx="304">
                  <c:v>65</c:v>
                </c:pt>
                <c:pt idx="305">
                  <c:v>72</c:v>
                </c:pt>
                <c:pt idx="306">
                  <c:v>65</c:v>
                </c:pt>
                <c:pt idx="307">
                  <c:v>49</c:v>
                </c:pt>
                <c:pt idx="308">
                  <c:v>66</c:v>
                </c:pt>
                <c:pt idx="309">
                  <c:v>61</c:v>
                </c:pt>
                <c:pt idx="310">
                  <c:v>146</c:v>
                </c:pt>
                <c:pt idx="311">
                  <c:v>55</c:v>
                </c:pt>
                <c:pt idx="312">
                  <c:v>88</c:v>
                </c:pt>
                <c:pt idx="313">
                  <c:v>57</c:v>
                </c:pt>
                <c:pt idx="314">
                  <c:v>77</c:v>
                </c:pt>
                <c:pt idx="315">
                  <c:v>105</c:v>
                </c:pt>
                <c:pt idx="316">
                  <c:v>82</c:v>
                </c:pt>
                <c:pt idx="317">
                  <c:v>84</c:v>
                </c:pt>
                <c:pt idx="318">
                  <c:v>74</c:v>
                </c:pt>
                <c:pt idx="319">
                  <c:v>75</c:v>
                </c:pt>
              </c:numCache>
            </c:numRef>
          </c:xVal>
          <c:yVal>
            <c:numRef>
              <c:f>'For Phil'!$D$2:$D$1048576</c:f>
              <c:numCache>
                <c:formatCode>General</c:formatCode>
                <c:ptCount val="1048575"/>
                <c:pt idx="0">
                  <c:v>29</c:v>
                </c:pt>
                <c:pt idx="1">
                  <c:v>23</c:v>
                </c:pt>
                <c:pt idx="2">
                  <c:v>9</c:v>
                </c:pt>
                <c:pt idx="3">
                  <c:v>25</c:v>
                </c:pt>
                <c:pt idx="4">
                  <c:v>48</c:v>
                </c:pt>
                <c:pt idx="5">
                  <c:v>11</c:v>
                </c:pt>
                <c:pt idx="6">
                  <c:v>0</c:v>
                </c:pt>
                <c:pt idx="7">
                  <c:v>12</c:v>
                </c:pt>
                <c:pt idx="8">
                  <c:v>18</c:v>
                </c:pt>
                <c:pt idx="9">
                  <c:v>9</c:v>
                </c:pt>
                <c:pt idx="10">
                  <c:v>20</c:v>
                </c:pt>
                <c:pt idx="11">
                  <c:v>17</c:v>
                </c:pt>
                <c:pt idx="12">
                  <c:v>-1</c:v>
                </c:pt>
                <c:pt idx="13">
                  <c:v>35</c:v>
                </c:pt>
                <c:pt idx="14">
                  <c:v>5</c:v>
                </c:pt>
                <c:pt idx="15">
                  <c:v>3</c:v>
                </c:pt>
                <c:pt idx="16">
                  <c:v>11</c:v>
                </c:pt>
                <c:pt idx="17">
                  <c:v>3</c:v>
                </c:pt>
                <c:pt idx="18">
                  <c:v>0</c:v>
                </c:pt>
                <c:pt idx="19">
                  <c:v>13</c:v>
                </c:pt>
                <c:pt idx="20">
                  <c:v>12</c:v>
                </c:pt>
                <c:pt idx="21">
                  <c:v>-1</c:v>
                </c:pt>
                <c:pt idx="22">
                  <c:v>31</c:v>
                </c:pt>
                <c:pt idx="23">
                  <c:v>6</c:v>
                </c:pt>
                <c:pt idx="24">
                  <c:v>6</c:v>
                </c:pt>
                <c:pt idx="25">
                  <c:v>30</c:v>
                </c:pt>
                <c:pt idx="26">
                  <c:v>32</c:v>
                </c:pt>
                <c:pt idx="27">
                  <c:v>12</c:v>
                </c:pt>
                <c:pt idx="28">
                  <c:v>18</c:v>
                </c:pt>
                <c:pt idx="29">
                  <c:v>20</c:v>
                </c:pt>
                <c:pt idx="30">
                  <c:v>2</c:v>
                </c:pt>
                <c:pt idx="31">
                  <c:v>8</c:v>
                </c:pt>
                <c:pt idx="32">
                  <c:v>3</c:v>
                </c:pt>
                <c:pt idx="33">
                  <c:v>12</c:v>
                </c:pt>
                <c:pt idx="34">
                  <c:v>6</c:v>
                </c:pt>
                <c:pt idx="35">
                  <c:v>32</c:v>
                </c:pt>
                <c:pt idx="36">
                  <c:v>5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10</c:v>
                </c:pt>
                <c:pt idx="42">
                  <c:v>15</c:v>
                </c:pt>
                <c:pt idx="43">
                  <c:v>15</c:v>
                </c:pt>
                <c:pt idx="44">
                  <c:v>12</c:v>
                </c:pt>
                <c:pt idx="45">
                  <c:v>37</c:v>
                </c:pt>
                <c:pt idx="46">
                  <c:v>11</c:v>
                </c:pt>
                <c:pt idx="47">
                  <c:v>6</c:v>
                </c:pt>
                <c:pt idx="48">
                  <c:v>5</c:v>
                </c:pt>
                <c:pt idx="49">
                  <c:v>18</c:v>
                </c:pt>
                <c:pt idx="50">
                  <c:v>8</c:v>
                </c:pt>
                <c:pt idx="51">
                  <c:v>6</c:v>
                </c:pt>
                <c:pt idx="52">
                  <c:v>2</c:v>
                </c:pt>
                <c:pt idx="53">
                  <c:v>16</c:v>
                </c:pt>
                <c:pt idx="54">
                  <c:v>0</c:v>
                </c:pt>
                <c:pt idx="55">
                  <c:v>3</c:v>
                </c:pt>
                <c:pt idx="56">
                  <c:v>14</c:v>
                </c:pt>
                <c:pt idx="57">
                  <c:v>1</c:v>
                </c:pt>
                <c:pt idx="58">
                  <c:v>25</c:v>
                </c:pt>
                <c:pt idx="59">
                  <c:v>17</c:v>
                </c:pt>
                <c:pt idx="60">
                  <c:v>4</c:v>
                </c:pt>
                <c:pt idx="61">
                  <c:v>8</c:v>
                </c:pt>
                <c:pt idx="62">
                  <c:v>10</c:v>
                </c:pt>
                <c:pt idx="63">
                  <c:v>4</c:v>
                </c:pt>
                <c:pt idx="64">
                  <c:v>23</c:v>
                </c:pt>
                <c:pt idx="65">
                  <c:v>6</c:v>
                </c:pt>
                <c:pt idx="66">
                  <c:v>0</c:v>
                </c:pt>
                <c:pt idx="67">
                  <c:v>3</c:v>
                </c:pt>
                <c:pt idx="68">
                  <c:v>9</c:v>
                </c:pt>
                <c:pt idx="69">
                  <c:v>10</c:v>
                </c:pt>
                <c:pt idx="70">
                  <c:v>2</c:v>
                </c:pt>
                <c:pt idx="71">
                  <c:v>35</c:v>
                </c:pt>
                <c:pt idx="72">
                  <c:v>2</c:v>
                </c:pt>
                <c:pt idx="73">
                  <c:v>11</c:v>
                </c:pt>
                <c:pt idx="74">
                  <c:v>6</c:v>
                </c:pt>
                <c:pt idx="75">
                  <c:v>9</c:v>
                </c:pt>
                <c:pt idx="76">
                  <c:v>14</c:v>
                </c:pt>
                <c:pt idx="77">
                  <c:v>5</c:v>
                </c:pt>
                <c:pt idx="78">
                  <c:v>25</c:v>
                </c:pt>
                <c:pt idx="79">
                  <c:v>26</c:v>
                </c:pt>
                <c:pt idx="80">
                  <c:v>7</c:v>
                </c:pt>
                <c:pt idx="81">
                  <c:v>10</c:v>
                </c:pt>
                <c:pt idx="82">
                  <c:v>3</c:v>
                </c:pt>
                <c:pt idx="83">
                  <c:v>6</c:v>
                </c:pt>
                <c:pt idx="84">
                  <c:v>5</c:v>
                </c:pt>
                <c:pt idx="85">
                  <c:v>23</c:v>
                </c:pt>
                <c:pt idx="86">
                  <c:v>17</c:v>
                </c:pt>
                <c:pt idx="87">
                  <c:v>8</c:v>
                </c:pt>
                <c:pt idx="88">
                  <c:v>2</c:v>
                </c:pt>
                <c:pt idx="89">
                  <c:v>15</c:v>
                </c:pt>
                <c:pt idx="90">
                  <c:v>13</c:v>
                </c:pt>
                <c:pt idx="91">
                  <c:v>14</c:v>
                </c:pt>
                <c:pt idx="92">
                  <c:v>5</c:v>
                </c:pt>
                <c:pt idx="93">
                  <c:v>7</c:v>
                </c:pt>
                <c:pt idx="94">
                  <c:v>7</c:v>
                </c:pt>
                <c:pt idx="95">
                  <c:v>3</c:v>
                </c:pt>
                <c:pt idx="96">
                  <c:v>7</c:v>
                </c:pt>
                <c:pt idx="97">
                  <c:v>0</c:v>
                </c:pt>
                <c:pt idx="98">
                  <c:v>24</c:v>
                </c:pt>
                <c:pt idx="99">
                  <c:v>5</c:v>
                </c:pt>
                <c:pt idx="100">
                  <c:v>2</c:v>
                </c:pt>
                <c:pt idx="101">
                  <c:v>20</c:v>
                </c:pt>
                <c:pt idx="102">
                  <c:v>4</c:v>
                </c:pt>
                <c:pt idx="103">
                  <c:v>10</c:v>
                </c:pt>
                <c:pt idx="104">
                  <c:v>6</c:v>
                </c:pt>
                <c:pt idx="105">
                  <c:v>6</c:v>
                </c:pt>
                <c:pt idx="106">
                  <c:v>38</c:v>
                </c:pt>
                <c:pt idx="107">
                  <c:v>16</c:v>
                </c:pt>
                <c:pt idx="108">
                  <c:v>16</c:v>
                </c:pt>
                <c:pt idx="109">
                  <c:v>2</c:v>
                </c:pt>
                <c:pt idx="110">
                  <c:v>15</c:v>
                </c:pt>
                <c:pt idx="111">
                  <c:v>16</c:v>
                </c:pt>
                <c:pt idx="112">
                  <c:v>8</c:v>
                </c:pt>
                <c:pt idx="113">
                  <c:v>19</c:v>
                </c:pt>
                <c:pt idx="114">
                  <c:v>17</c:v>
                </c:pt>
                <c:pt idx="115">
                  <c:v>3</c:v>
                </c:pt>
                <c:pt idx="116">
                  <c:v>18</c:v>
                </c:pt>
                <c:pt idx="117">
                  <c:v>1</c:v>
                </c:pt>
                <c:pt idx="118">
                  <c:v>-1</c:v>
                </c:pt>
                <c:pt idx="119">
                  <c:v>11</c:v>
                </c:pt>
                <c:pt idx="120">
                  <c:v>4</c:v>
                </c:pt>
                <c:pt idx="121">
                  <c:v>1</c:v>
                </c:pt>
                <c:pt idx="122">
                  <c:v>16</c:v>
                </c:pt>
                <c:pt idx="123">
                  <c:v>0</c:v>
                </c:pt>
                <c:pt idx="124">
                  <c:v>0</c:v>
                </c:pt>
                <c:pt idx="125">
                  <c:v>20</c:v>
                </c:pt>
                <c:pt idx="126">
                  <c:v>14</c:v>
                </c:pt>
                <c:pt idx="127">
                  <c:v>42</c:v>
                </c:pt>
                <c:pt idx="128">
                  <c:v>3</c:v>
                </c:pt>
                <c:pt idx="129">
                  <c:v>16</c:v>
                </c:pt>
                <c:pt idx="130">
                  <c:v>16</c:v>
                </c:pt>
                <c:pt idx="131">
                  <c:v>8</c:v>
                </c:pt>
                <c:pt idx="132">
                  <c:v>26</c:v>
                </c:pt>
                <c:pt idx="133">
                  <c:v>22</c:v>
                </c:pt>
                <c:pt idx="134">
                  <c:v>2</c:v>
                </c:pt>
                <c:pt idx="135">
                  <c:v>19</c:v>
                </c:pt>
                <c:pt idx="136">
                  <c:v>8</c:v>
                </c:pt>
                <c:pt idx="137">
                  <c:v>14</c:v>
                </c:pt>
                <c:pt idx="138">
                  <c:v>4</c:v>
                </c:pt>
                <c:pt idx="139">
                  <c:v>34</c:v>
                </c:pt>
                <c:pt idx="140">
                  <c:v>18</c:v>
                </c:pt>
                <c:pt idx="141">
                  <c:v>12</c:v>
                </c:pt>
                <c:pt idx="142">
                  <c:v>3</c:v>
                </c:pt>
                <c:pt idx="143">
                  <c:v>1</c:v>
                </c:pt>
                <c:pt idx="144">
                  <c:v>27</c:v>
                </c:pt>
                <c:pt idx="145">
                  <c:v>8</c:v>
                </c:pt>
                <c:pt idx="146">
                  <c:v>4</c:v>
                </c:pt>
                <c:pt idx="147">
                  <c:v>36</c:v>
                </c:pt>
                <c:pt idx="148">
                  <c:v>3</c:v>
                </c:pt>
                <c:pt idx="149">
                  <c:v>1</c:v>
                </c:pt>
                <c:pt idx="150">
                  <c:v>10</c:v>
                </c:pt>
                <c:pt idx="151">
                  <c:v>11</c:v>
                </c:pt>
                <c:pt idx="152">
                  <c:v>19</c:v>
                </c:pt>
                <c:pt idx="153">
                  <c:v>1</c:v>
                </c:pt>
                <c:pt idx="154">
                  <c:v>9</c:v>
                </c:pt>
                <c:pt idx="155">
                  <c:v>8</c:v>
                </c:pt>
                <c:pt idx="156">
                  <c:v>20</c:v>
                </c:pt>
                <c:pt idx="157">
                  <c:v>14</c:v>
                </c:pt>
                <c:pt idx="158">
                  <c:v>17</c:v>
                </c:pt>
                <c:pt idx="159">
                  <c:v>3</c:v>
                </c:pt>
                <c:pt idx="160">
                  <c:v>21</c:v>
                </c:pt>
                <c:pt idx="161">
                  <c:v>11</c:v>
                </c:pt>
                <c:pt idx="162">
                  <c:v>4</c:v>
                </c:pt>
                <c:pt idx="163">
                  <c:v>7</c:v>
                </c:pt>
                <c:pt idx="164">
                  <c:v>3</c:v>
                </c:pt>
                <c:pt idx="165">
                  <c:v>11</c:v>
                </c:pt>
                <c:pt idx="166">
                  <c:v>12</c:v>
                </c:pt>
                <c:pt idx="167">
                  <c:v>18</c:v>
                </c:pt>
                <c:pt idx="168">
                  <c:v>3</c:v>
                </c:pt>
                <c:pt idx="169">
                  <c:v>13</c:v>
                </c:pt>
                <c:pt idx="170">
                  <c:v>11</c:v>
                </c:pt>
                <c:pt idx="171">
                  <c:v>11</c:v>
                </c:pt>
                <c:pt idx="172">
                  <c:v>0</c:v>
                </c:pt>
                <c:pt idx="173">
                  <c:v>3</c:v>
                </c:pt>
                <c:pt idx="174">
                  <c:v>10</c:v>
                </c:pt>
                <c:pt idx="175">
                  <c:v>16</c:v>
                </c:pt>
                <c:pt idx="176">
                  <c:v>24</c:v>
                </c:pt>
                <c:pt idx="177">
                  <c:v>18</c:v>
                </c:pt>
                <c:pt idx="178">
                  <c:v>30</c:v>
                </c:pt>
                <c:pt idx="179">
                  <c:v>4</c:v>
                </c:pt>
                <c:pt idx="180">
                  <c:v>8</c:v>
                </c:pt>
                <c:pt idx="181">
                  <c:v>1</c:v>
                </c:pt>
                <c:pt idx="182">
                  <c:v>12</c:v>
                </c:pt>
                <c:pt idx="183">
                  <c:v>30</c:v>
                </c:pt>
                <c:pt idx="184">
                  <c:v>26</c:v>
                </c:pt>
                <c:pt idx="185">
                  <c:v>3</c:v>
                </c:pt>
                <c:pt idx="186">
                  <c:v>15</c:v>
                </c:pt>
                <c:pt idx="187">
                  <c:v>34</c:v>
                </c:pt>
                <c:pt idx="188">
                  <c:v>9</c:v>
                </c:pt>
                <c:pt idx="189">
                  <c:v>31</c:v>
                </c:pt>
                <c:pt idx="190">
                  <c:v>6</c:v>
                </c:pt>
                <c:pt idx="191">
                  <c:v>9</c:v>
                </c:pt>
                <c:pt idx="192">
                  <c:v>4</c:v>
                </c:pt>
                <c:pt idx="193">
                  <c:v>6</c:v>
                </c:pt>
                <c:pt idx="194">
                  <c:v>2</c:v>
                </c:pt>
                <c:pt idx="195">
                  <c:v>13</c:v>
                </c:pt>
                <c:pt idx="196">
                  <c:v>22</c:v>
                </c:pt>
                <c:pt idx="197">
                  <c:v>8</c:v>
                </c:pt>
                <c:pt idx="198">
                  <c:v>6</c:v>
                </c:pt>
                <c:pt idx="199">
                  <c:v>14</c:v>
                </c:pt>
                <c:pt idx="200">
                  <c:v>14</c:v>
                </c:pt>
                <c:pt idx="201">
                  <c:v>8</c:v>
                </c:pt>
                <c:pt idx="202">
                  <c:v>22</c:v>
                </c:pt>
                <c:pt idx="203">
                  <c:v>6</c:v>
                </c:pt>
                <c:pt idx="204">
                  <c:v>1</c:v>
                </c:pt>
                <c:pt idx="205">
                  <c:v>15</c:v>
                </c:pt>
                <c:pt idx="206">
                  <c:v>2</c:v>
                </c:pt>
                <c:pt idx="207">
                  <c:v>1</c:v>
                </c:pt>
                <c:pt idx="208">
                  <c:v>13</c:v>
                </c:pt>
                <c:pt idx="209">
                  <c:v>5</c:v>
                </c:pt>
                <c:pt idx="210">
                  <c:v>32</c:v>
                </c:pt>
                <c:pt idx="211">
                  <c:v>16</c:v>
                </c:pt>
                <c:pt idx="212">
                  <c:v>5</c:v>
                </c:pt>
                <c:pt idx="213">
                  <c:v>21</c:v>
                </c:pt>
                <c:pt idx="214">
                  <c:v>6</c:v>
                </c:pt>
                <c:pt idx="215">
                  <c:v>2</c:v>
                </c:pt>
                <c:pt idx="216">
                  <c:v>9</c:v>
                </c:pt>
                <c:pt idx="217">
                  <c:v>-2</c:v>
                </c:pt>
                <c:pt idx="218">
                  <c:v>4</c:v>
                </c:pt>
                <c:pt idx="219">
                  <c:v>0</c:v>
                </c:pt>
                <c:pt idx="220">
                  <c:v>35</c:v>
                </c:pt>
                <c:pt idx="221">
                  <c:v>0</c:v>
                </c:pt>
                <c:pt idx="222">
                  <c:v>16</c:v>
                </c:pt>
                <c:pt idx="223">
                  <c:v>19</c:v>
                </c:pt>
                <c:pt idx="224">
                  <c:v>11</c:v>
                </c:pt>
                <c:pt idx="225">
                  <c:v>1</c:v>
                </c:pt>
                <c:pt idx="226">
                  <c:v>7</c:v>
                </c:pt>
                <c:pt idx="227">
                  <c:v>3</c:v>
                </c:pt>
                <c:pt idx="228">
                  <c:v>0</c:v>
                </c:pt>
                <c:pt idx="229">
                  <c:v>34</c:v>
                </c:pt>
                <c:pt idx="230">
                  <c:v>32</c:v>
                </c:pt>
                <c:pt idx="231">
                  <c:v>0</c:v>
                </c:pt>
                <c:pt idx="232">
                  <c:v>22</c:v>
                </c:pt>
                <c:pt idx="233">
                  <c:v>11</c:v>
                </c:pt>
                <c:pt idx="234">
                  <c:v>7</c:v>
                </c:pt>
                <c:pt idx="235">
                  <c:v>5</c:v>
                </c:pt>
                <c:pt idx="236">
                  <c:v>1</c:v>
                </c:pt>
                <c:pt idx="237">
                  <c:v>21</c:v>
                </c:pt>
                <c:pt idx="238">
                  <c:v>3</c:v>
                </c:pt>
                <c:pt idx="239">
                  <c:v>70</c:v>
                </c:pt>
                <c:pt idx="240">
                  <c:v>13</c:v>
                </c:pt>
                <c:pt idx="241">
                  <c:v>3</c:v>
                </c:pt>
                <c:pt idx="242">
                  <c:v>8</c:v>
                </c:pt>
                <c:pt idx="243">
                  <c:v>19</c:v>
                </c:pt>
                <c:pt idx="244">
                  <c:v>18</c:v>
                </c:pt>
                <c:pt idx="245">
                  <c:v>7</c:v>
                </c:pt>
                <c:pt idx="246">
                  <c:v>16</c:v>
                </c:pt>
                <c:pt idx="247">
                  <c:v>3</c:v>
                </c:pt>
                <c:pt idx="248">
                  <c:v>8</c:v>
                </c:pt>
                <c:pt idx="249">
                  <c:v>13</c:v>
                </c:pt>
                <c:pt idx="250">
                  <c:v>3</c:v>
                </c:pt>
                <c:pt idx="251">
                  <c:v>10</c:v>
                </c:pt>
                <c:pt idx="252">
                  <c:v>45</c:v>
                </c:pt>
                <c:pt idx="253">
                  <c:v>43</c:v>
                </c:pt>
                <c:pt idx="254">
                  <c:v>4</c:v>
                </c:pt>
                <c:pt idx="255">
                  <c:v>5</c:v>
                </c:pt>
                <c:pt idx="256">
                  <c:v>-1</c:v>
                </c:pt>
                <c:pt idx="257">
                  <c:v>14</c:v>
                </c:pt>
                <c:pt idx="258">
                  <c:v>1</c:v>
                </c:pt>
                <c:pt idx="259">
                  <c:v>24</c:v>
                </c:pt>
                <c:pt idx="260">
                  <c:v>9</c:v>
                </c:pt>
                <c:pt idx="261">
                  <c:v>8</c:v>
                </c:pt>
                <c:pt idx="262">
                  <c:v>45</c:v>
                </c:pt>
                <c:pt idx="263">
                  <c:v>10</c:v>
                </c:pt>
                <c:pt idx="264">
                  <c:v>48</c:v>
                </c:pt>
                <c:pt idx="265">
                  <c:v>20</c:v>
                </c:pt>
                <c:pt idx="266">
                  <c:v>14</c:v>
                </c:pt>
                <c:pt idx="267">
                  <c:v>8</c:v>
                </c:pt>
                <c:pt idx="268">
                  <c:v>2</c:v>
                </c:pt>
                <c:pt idx="269">
                  <c:v>7</c:v>
                </c:pt>
                <c:pt idx="270">
                  <c:v>8</c:v>
                </c:pt>
                <c:pt idx="271">
                  <c:v>13</c:v>
                </c:pt>
                <c:pt idx="272">
                  <c:v>4</c:v>
                </c:pt>
                <c:pt idx="273">
                  <c:v>19</c:v>
                </c:pt>
                <c:pt idx="274">
                  <c:v>32</c:v>
                </c:pt>
                <c:pt idx="275">
                  <c:v>24</c:v>
                </c:pt>
                <c:pt idx="276">
                  <c:v>8</c:v>
                </c:pt>
                <c:pt idx="277">
                  <c:v>5</c:v>
                </c:pt>
                <c:pt idx="278">
                  <c:v>22</c:v>
                </c:pt>
                <c:pt idx="279">
                  <c:v>11</c:v>
                </c:pt>
                <c:pt idx="280">
                  <c:v>12</c:v>
                </c:pt>
                <c:pt idx="281">
                  <c:v>14</c:v>
                </c:pt>
                <c:pt idx="282">
                  <c:v>4</c:v>
                </c:pt>
                <c:pt idx="283">
                  <c:v>23</c:v>
                </c:pt>
                <c:pt idx="284">
                  <c:v>9</c:v>
                </c:pt>
                <c:pt idx="285">
                  <c:v>10</c:v>
                </c:pt>
                <c:pt idx="286">
                  <c:v>0</c:v>
                </c:pt>
                <c:pt idx="287">
                  <c:v>13</c:v>
                </c:pt>
                <c:pt idx="288">
                  <c:v>3</c:v>
                </c:pt>
                <c:pt idx="289">
                  <c:v>1</c:v>
                </c:pt>
                <c:pt idx="290">
                  <c:v>6</c:v>
                </c:pt>
                <c:pt idx="291">
                  <c:v>13</c:v>
                </c:pt>
                <c:pt idx="292">
                  <c:v>13</c:v>
                </c:pt>
                <c:pt idx="293">
                  <c:v>4</c:v>
                </c:pt>
                <c:pt idx="294">
                  <c:v>4</c:v>
                </c:pt>
                <c:pt idx="295">
                  <c:v>1</c:v>
                </c:pt>
                <c:pt idx="296">
                  <c:v>7</c:v>
                </c:pt>
                <c:pt idx="297">
                  <c:v>15</c:v>
                </c:pt>
                <c:pt idx="298">
                  <c:v>0</c:v>
                </c:pt>
                <c:pt idx="299">
                  <c:v>13</c:v>
                </c:pt>
                <c:pt idx="300">
                  <c:v>32</c:v>
                </c:pt>
                <c:pt idx="301">
                  <c:v>5</c:v>
                </c:pt>
                <c:pt idx="302">
                  <c:v>6</c:v>
                </c:pt>
                <c:pt idx="303">
                  <c:v>21</c:v>
                </c:pt>
                <c:pt idx="304">
                  <c:v>29</c:v>
                </c:pt>
                <c:pt idx="305">
                  <c:v>47</c:v>
                </c:pt>
                <c:pt idx="306">
                  <c:v>9</c:v>
                </c:pt>
                <c:pt idx="307">
                  <c:v>9</c:v>
                </c:pt>
                <c:pt idx="308">
                  <c:v>4</c:v>
                </c:pt>
                <c:pt idx="309">
                  <c:v>18</c:v>
                </c:pt>
                <c:pt idx="310">
                  <c:v>6</c:v>
                </c:pt>
                <c:pt idx="311">
                  <c:v>27</c:v>
                </c:pt>
                <c:pt idx="312">
                  <c:v>36</c:v>
                </c:pt>
                <c:pt idx="313">
                  <c:v>36</c:v>
                </c:pt>
                <c:pt idx="314">
                  <c:v>9</c:v>
                </c:pt>
                <c:pt idx="315">
                  <c:v>11</c:v>
                </c:pt>
                <c:pt idx="316">
                  <c:v>3</c:v>
                </c:pt>
                <c:pt idx="317">
                  <c:v>10</c:v>
                </c:pt>
                <c:pt idx="318">
                  <c:v>13</c:v>
                </c:pt>
                <c:pt idx="319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241728"/>
        <c:axId val="243243264"/>
      </c:scatterChart>
      <c:valAx>
        <c:axId val="243241728"/>
        <c:scaling>
          <c:orientation val="minMax"/>
          <c:max val="180"/>
          <c:min val="40"/>
        </c:scaling>
        <c:delete val="0"/>
        <c:axPos val="b"/>
        <c:numFmt formatCode="General" sourceLinked="1"/>
        <c:majorTickMark val="out"/>
        <c:minorTickMark val="none"/>
        <c:tickLblPos val="nextTo"/>
        <c:crossAx val="243243264"/>
        <c:crosses val="autoZero"/>
        <c:crossBetween val="midCat"/>
      </c:valAx>
      <c:valAx>
        <c:axId val="24324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241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Pacific Halibut, British Columbia, 1982</c:v>
          </c:tx>
          <c:spPr>
            <a:ln w="28575">
              <a:noFill/>
            </a:ln>
          </c:spPr>
          <c:xVal>
            <c:numRef>
              <c:f>'MLE sim (2)'!$G$2:$G$1048576</c:f>
              <c:numCache>
                <c:formatCode>General</c:formatCode>
                <c:ptCount val="1048575"/>
                <c:pt idx="0">
                  <c:v>73</c:v>
                </c:pt>
                <c:pt idx="1">
                  <c:v>65</c:v>
                </c:pt>
                <c:pt idx="2">
                  <c:v>55</c:v>
                </c:pt>
                <c:pt idx="3">
                  <c:v>67</c:v>
                </c:pt>
                <c:pt idx="4">
                  <c:v>78</c:v>
                </c:pt>
                <c:pt idx="5">
                  <c:v>84</c:v>
                </c:pt>
                <c:pt idx="6">
                  <c:v>72</c:v>
                </c:pt>
                <c:pt idx="7">
                  <c:v>57</c:v>
                </c:pt>
                <c:pt idx="8">
                  <c:v>63</c:v>
                </c:pt>
                <c:pt idx="9">
                  <c:v>68</c:v>
                </c:pt>
                <c:pt idx="10">
                  <c:v>76</c:v>
                </c:pt>
                <c:pt idx="11">
                  <c:v>82</c:v>
                </c:pt>
                <c:pt idx="12">
                  <c:v>74</c:v>
                </c:pt>
                <c:pt idx="13">
                  <c:v>54</c:v>
                </c:pt>
                <c:pt idx="14">
                  <c:v>78</c:v>
                </c:pt>
                <c:pt idx="15">
                  <c:v>55</c:v>
                </c:pt>
                <c:pt idx="16">
                  <c:v>91</c:v>
                </c:pt>
                <c:pt idx="17">
                  <c:v>85</c:v>
                </c:pt>
                <c:pt idx="18">
                  <c:v>179</c:v>
                </c:pt>
                <c:pt idx="19">
                  <c:v>70</c:v>
                </c:pt>
                <c:pt idx="20">
                  <c:v>72</c:v>
                </c:pt>
                <c:pt idx="21">
                  <c:v>89</c:v>
                </c:pt>
                <c:pt idx="22">
                  <c:v>45</c:v>
                </c:pt>
                <c:pt idx="23">
                  <c:v>70</c:v>
                </c:pt>
                <c:pt idx="24">
                  <c:v>78</c:v>
                </c:pt>
                <c:pt idx="25">
                  <c:v>57</c:v>
                </c:pt>
                <c:pt idx="26">
                  <c:v>77</c:v>
                </c:pt>
                <c:pt idx="27">
                  <c:v>82</c:v>
                </c:pt>
                <c:pt idx="28">
                  <c:v>112</c:v>
                </c:pt>
                <c:pt idx="29">
                  <c:v>72</c:v>
                </c:pt>
                <c:pt idx="30">
                  <c:v>70</c:v>
                </c:pt>
                <c:pt idx="31">
                  <c:v>76</c:v>
                </c:pt>
                <c:pt idx="32">
                  <c:v>66</c:v>
                </c:pt>
                <c:pt idx="33">
                  <c:v>89</c:v>
                </c:pt>
                <c:pt idx="34">
                  <c:v>68</c:v>
                </c:pt>
                <c:pt idx="35">
                  <c:v>83</c:v>
                </c:pt>
                <c:pt idx="36">
                  <c:v>71</c:v>
                </c:pt>
                <c:pt idx="37">
                  <c:v>70</c:v>
                </c:pt>
                <c:pt idx="38">
                  <c:v>82</c:v>
                </c:pt>
                <c:pt idx="39">
                  <c:v>59</c:v>
                </c:pt>
                <c:pt idx="40">
                  <c:v>85</c:v>
                </c:pt>
                <c:pt idx="41">
                  <c:v>80</c:v>
                </c:pt>
                <c:pt idx="42">
                  <c:v>91</c:v>
                </c:pt>
                <c:pt idx="43">
                  <c:v>57</c:v>
                </c:pt>
                <c:pt idx="44">
                  <c:v>83</c:v>
                </c:pt>
                <c:pt idx="45">
                  <c:v>49</c:v>
                </c:pt>
                <c:pt idx="46">
                  <c:v>85</c:v>
                </c:pt>
                <c:pt idx="47">
                  <c:v>83</c:v>
                </c:pt>
                <c:pt idx="48">
                  <c:v>60</c:v>
                </c:pt>
                <c:pt idx="49">
                  <c:v>58</c:v>
                </c:pt>
                <c:pt idx="50">
                  <c:v>78</c:v>
                </c:pt>
                <c:pt idx="51">
                  <c:v>70</c:v>
                </c:pt>
                <c:pt idx="52">
                  <c:v>55</c:v>
                </c:pt>
                <c:pt idx="53">
                  <c:v>69</c:v>
                </c:pt>
                <c:pt idx="54">
                  <c:v>64</c:v>
                </c:pt>
                <c:pt idx="55">
                  <c:v>83</c:v>
                </c:pt>
                <c:pt idx="56">
                  <c:v>54</c:v>
                </c:pt>
                <c:pt idx="57">
                  <c:v>84</c:v>
                </c:pt>
                <c:pt idx="58">
                  <c:v>48</c:v>
                </c:pt>
                <c:pt idx="59">
                  <c:v>110</c:v>
                </c:pt>
                <c:pt idx="60">
                  <c:v>74</c:v>
                </c:pt>
                <c:pt idx="61">
                  <c:v>88</c:v>
                </c:pt>
                <c:pt idx="62">
                  <c:v>82</c:v>
                </c:pt>
                <c:pt idx="63">
                  <c:v>70</c:v>
                </c:pt>
                <c:pt idx="64">
                  <c:v>79</c:v>
                </c:pt>
                <c:pt idx="65">
                  <c:v>79</c:v>
                </c:pt>
                <c:pt idx="66">
                  <c:v>96</c:v>
                </c:pt>
                <c:pt idx="67">
                  <c:v>76</c:v>
                </c:pt>
                <c:pt idx="68">
                  <c:v>81</c:v>
                </c:pt>
                <c:pt idx="69">
                  <c:v>78</c:v>
                </c:pt>
                <c:pt idx="70">
                  <c:v>147</c:v>
                </c:pt>
                <c:pt idx="71">
                  <c:v>65</c:v>
                </c:pt>
                <c:pt idx="72">
                  <c:v>116</c:v>
                </c:pt>
                <c:pt idx="73">
                  <c:v>73</c:v>
                </c:pt>
                <c:pt idx="74">
                  <c:v>68</c:v>
                </c:pt>
                <c:pt idx="75">
                  <c:v>77</c:v>
                </c:pt>
                <c:pt idx="76">
                  <c:v>89</c:v>
                </c:pt>
                <c:pt idx="77">
                  <c:v>72</c:v>
                </c:pt>
                <c:pt idx="78">
                  <c:v>63</c:v>
                </c:pt>
                <c:pt idx="79">
                  <c:v>56</c:v>
                </c:pt>
                <c:pt idx="80">
                  <c:v>86</c:v>
                </c:pt>
                <c:pt idx="81">
                  <c:v>79</c:v>
                </c:pt>
                <c:pt idx="82">
                  <c:v>77</c:v>
                </c:pt>
                <c:pt idx="83">
                  <c:v>81</c:v>
                </c:pt>
                <c:pt idx="84">
                  <c:v>115</c:v>
                </c:pt>
                <c:pt idx="85">
                  <c:v>74</c:v>
                </c:pt>
                <c:pt idx="86">
                  <c:v>128</c:v>
                </c:pt>
                <c:pt idx="87">
                  <c:v>94</c:v>
                </c:pt>
                <c:pt idx="88">
                  <c:v>97</c:v>
                </c:pt>
                <c:pt idx="89">
                  <c:v>62</c:v>
                </c:pt>
                <c:pt idx="90">
                  <c:v>96</c:v>
                </c:pt>
                <c:pt idx="91">
                  <c:v>72</c:v>
                </c:pt>
                <c:pt idx="92">
                  <c:v>86</c:v>
                </c:pt>
                <c:pt idx="93">
                  <c:v>72</c:v>
                </c:pt>
                <c:pt idx="94">
                  <c:v>58</c:v>
                </c:pt>
                <c:pt idx="95">
                  <c:v>88</c:v>
                </c:pt>
                <c:pt idx="96">
                  <c:v>81</c:v>
                </c:pt>
                <c:pt idx="97">
                  <c:v>92</c:v>
                </c:pt>
                <c:pt idx="98">
                  <c:v>67</c:v>
                </c:pt>
                <c:pt idx="99">
                  <c:v>86</c:v>
                </c:pt>
                <c:pt idx="100">
                  <c:v>86</c:v>
                </c:pt>
                <c:pt idx="101">
                  <c:v>73</c:v>
                </c:pt>
                <c:pt idx="102">
                  <c:v>78</c:v>
                </c:pt>
                <c:pt idx="103">
                  <c:v>68</c:v>
                </c:pt>
                <c:pt idx="104">
                  <c:v>80</c:v>
                </c:pt>
                <c:pt idx="105">
                  <c:v>88</c:v>
                </c:pt>
                <c:pt idx="106">
                  <c:v>60</c:v>
                </c:pt>
                <c:pt idx="107">
                  <c:v>77</c:v>
                </c:pt>
                <c:pt idx="108">
                  <c:v>76</c:v>
                </c:pt>
                <c:pt idx="109">
                  <c:v>91</c:v>
                </c:pt>
                <c:pt idx="110">
                  <c:v>77</c:v>
                </c:pt>
                <c:pt idx="111">
                  <c:v>52</c:v>
                </c:pt>
                <c:pt idx="112">
                  <c:v>100</c:v>
                </c:pt>
                <c:pt idx="113">
                  <c:v>98</c:v>
                </c:pt>
                <c:pt idx="114">
                  <c:v>64</c:v>
                </c:pt>
                <c:pt idx="115">
                  <c:v>77</c:v>
                </c:pt>
                <c:pt idx="116">
                  <c:v>87</c:v>
                </c:pt>
                <c:pt idx="117">
                  <c:v>87</c:v>
                </c:pt>
                <c:pt idx="118">
                  <c:v>106</c:v>
                </c:pt>
                <c:pt idx="119">
                  <c:v>103</c:v>
                </c:pt>
                <c:pt idx="120">
                  <c:v>76</c:v>
                </c:pt>
                <c:pt idx="121">
                  <c:v>83</c:v>
                </c:pt>
                <c:pt idx="122">
                  <c:v>75</c:v>
                </c:pt>
                <c:pt idx="123">
                  <c:v>68</c:v>
                </c:pt>
                <c:pt idx="124">
                  <c:v>75</c:v>
                </c:pt>
                <c:pt idx="125">
                  <c:v>68</c:v>
                </c:pt>
                <c:pt idx="126">
                  <c:v>65</c:v>
                </c:pt>
                <c:pt idx="127">
                  <c:v>58</c:v>
                </c:pt>
                <c:pt idx="128">
                  <c:v>91</c:v>
                </c:pt>
                <c:pt idx="129">
                  <c:v>75</c:v>
                </c:pt>
                <c:pt idx="130">
                  <c:v>74</c:v>
                </c:pt>
                <c:pt idx="131">
                  <c:v>60</c:v>
                </c:pt>
                <c:pt idx="132">
                  <c:v>62</c:v>
                </c:pt>
                <c:pt idx="133">
                  <c:v>85</c:v>
                </c:pt>
                <c:pt idx="134">
                  <c:v>70</c:v>
                </c:pt>
                <c:pt idx="135">
                  <c:v>92</c:v>
                </c:pt>
                <c:pt idx="136">
                  <c:v>126</c:v>
                </c:pt>
                <c:pt idx="137">
                  <c:v>53</c:v>
                </c:pt>
                <c:pt idx="138">
                  <c:v>83</c:v>
                </c:pt>
                <c:pt idx="139">
                  <c:v>70</c:v>
                </c:pt>
                <c:pt idx="140">
                  <c:v>68</c:v>
                </c:pt>
                <c:pt idx="141">
                  <c:v>67</c:v>
                </c:pt>
                <c:pt idx="142">
                  <c:v>89</c:v>
                </c:pt>
                <c:pt idx="143">
                  <c:v>81</c:v>
                </c:pt>
                <c:pt idx="144">
                  <c:v>68</c:v>
                </c:pt>
                <c:pt idx="145">
                  <c:v>73</c:v>
                </c:pt>
                <c:pt idx="146">
                  <c:v>56</c:v>
                </c:pt>
                <c:pt idx="147">
                  <c:v>60</c:v>
                </c:pt>
                <c:pt idx="148">
                  <c:v>83</c:v>
                </c:pt>
                <c:pt idx="149">
                  <c:v>83</c:v>
                </c:pt>
                <c:pt idx="150">
                  <c:v>131</c:v>
                </c:pt>
                <c:pt idx="151">
                  <c:v>83</c:v>
                </c:pt>
                <c:pt idx="152">
                  <c:v>88</c:v>
                </c:pt>
                <c:pt idx="153">
                  <c:v>77</c:v>
                </c:pt>
                <c:pt idx="154">
                  <c:v>71</c:v>
                </c:pt>
                <c:pt idx="155">
                  <c:v>65</c:v>
                </c:pt>
                <c:pt idx="156">
                  <c:v>95</c:v>
                </c:pt>
                <c:pt idx="157">
                  <c:v>71</c:v>
                </c:pt>
                <c:pt idx="158">
                  <c:v>75</c:v>
                </c:pt>
                <c:pt idx="159">
                  <c:v>72</c:v>
                </c:pt>
                <c:pt idx="160">
                  <c:v>64</c:v>
                </c:pt>
                <c:pt idx="161">
                  <c:v>74</c:v>
                </c:pt>
                <c:pt idx="162">
                  <c:v>73</c:v>
                </c:pt>
                <c:pt idx="163">
                  <c:v>133</c:v>
                </c:pt>
                <c:pt idx="164">
                  <c:v>73</c:v>
                </c:pt>
                <c:pt idx="165">
                  <c:v>71</c:v>
                </c:pt>
                <c:pt idx="166">
                  <c:v>51</c:v>
                </c:pt>
                <c:pt idx="167">
                  <c:v>68</c:v>
                </c:pt>
                <c:pt idx="168">
                  <c:v>85</c:v>
                </c:pt>
                <c:pt idx="169">
                  <c:v>77</c:v>
                </c:pt>
                <c:pt idx="170">
                  <c:v>69</c:v>
                </c:pt>
                <c:pt idx="171">
                  <c:v>72</c:v>
                </c:pt>
                <c:pt idx="172">
                  <c:v>77</c:v>
                </c:pt>
                <c:pt idx="173">
                  <c:v>63</c:v>
                </c:pt>
                <c:pt idx="174">
                  <c:v>76</c:v>
                </c:pt>
                <c:pt idx="175">
                  <c:v>101</c:v>
                </c:pt>
                <c:pt idx="176">
                  <c:v>84</c:v>
                </c:pt>
                <c:pt idx="177">
                  <c:v>80</c:v>
                </c:pt>
                <c:pt idx="178">
                  <c:v>93</c:v>
                </c:pt>
                <c:pt idx="179">
                  <c:v>67</c:v>
                </c:pt>
                <c:pt idx="180">
                  <c:v>83</c:v>
                </c:pt>
                <c:pt idx="181">
                  <c:v>81</c:v>
                </c:pt>
                <c:pt idx="182">
                  <c:v>60</c:v>
                </c:pt>
                <c:pt idx="183">
                  <c:v>107</c:v>
                </c:pt>
                <c:pt idx="184">
                  <c:v>70</c:v>
                </c:pt>
                <c:pt idx="185">
                  <c:v>80</c:v>
                </c:pt>
                <c:pt idx="186">
                  <c:v>78</c:v>
                </c:pt>
                <c:pt idx="187">
                  <c:v>75</c:v>
                </c:pt>
                <c:pt idx="188">
                  <c:v>92</c:v>
                </c:pt>
                <c:pt idx="189">
                  <c:v>55</c:v>
                </c:pt>
                <c:pt idx="190">
                  <c:v>61</c:v>
                </c:pt>
                <c:pt idx="191">
                  <c:v>54</c:v>
                </c:pt>
                <c:pt idx="192">
                  <c:v>109</c:v>
                </c:pt>
                <c:pt idx="193">
                  <c:v>76</c:v>
                </c:pt>
                <c:pt idx="194">
                  <c:v>92</c:v>
                </c:pt>
                <c:pt idx="195">
                  <c:v>67</c:v>
                </c:pt>
                <c:pt idx="196">
                  <c:v>57</c:v>
                </c:pt>
                <c:pt idx="197">
                  <c:v>88</c:v>
                </c:pt>
                <c:pt idx="198">
                  <c:v>75</c:v>
                </c:pt>
                <c:pt idx="199">
                  <c:v>83</c:v>
                </c:pt>
                <c:pt idx="200">
                  <c:v>60</c:v>
                </c:pt>
                <c:pt idx="201">
                  <c:v>52</c:v>
                </c:pt>
                <c:pt idx="202">
                  <c:v>80</c:v>
                </c:pt>
                <c:pt idx="203">
                  <c:v>66</c:v>
                </c:pt>
                <c:pt idx="204">
                  <c:v>81</c:v>
                </c:pt>
                <c:pt idx="205">
                  <c:v>68</c:v>
                </c:pt>
                <c:pt idx="206">
                  <c:v>87</c:v>
                </c:pt>
                <c:pt idx="207">
                  <c:v>81</c:v>
                </c:pt>
                <c:pt idx="208">
                  <c:v>66</c:v>
                </c:pt>
                <c:pt idx="209">
                  <c:v>56</c:v>
                </c:pt>
                <c:pt idx="210">
                  <c:v>59</c:v>
                </c:pt>
                <c:pt idx="211">
                  <c:v>70</c:v>
                </c:pt>
                <c:pt idx="212">
                  <c:v>99</c:v>
                </c:pt>
                <c:pt idx="213">
                  <c:v>75</c:v>
                </c:pt>
                <c:pt idx="214">
                  <c:v>77</c:v>
                </c:pt>
                <c:pt idx="215">
                  <c:v>87</c:v>
                </c:pt>
                <c:pt idx="216">
                  <c:v>52</c:v>
                </c:pt>
                <c:pt idx="217">
                  <c:v>54</c:v>
                </c:pt>
                <c:pt idx="218">
                  <c:v>81</c:v>
                </c:pt>
                <c:pt idx="219">
                  <c:v>72</c:v>
                </c:pt>
                <c:pt idx="220">
                  <c:v>50</c:v>
                </c:pt>
                <c:pt idx="221">
                  <c:v>81</c:v>
                </c:pt>
                <c:pt idx="222">
                  <c:v>72</c:v>
                </c:pt>
                <c:pt idx="223">
                  <c:v>127</c:v>
                </c:pt>
                <c:pt idx="224">
                  <c:v>74</c:v>
                </c:pt>
                <c:pt idx="225">
                  <c:v>101</c:v>
                </c:pt>
                <c:pt idx="226">
                  <c:v>53</c:v>
                </c:pt>
                <c:pt idx="227">
                  <c:v>85</c:v>
                </c:pt>
                <c:pt idx="228">
                  <c:v>52</c:v>
                </c:pt>
                <c:pt idx="229">
                  <c:v>60</c:v>
                </c:pt>
                <c:pt idx="230">
                  <c:v>51</c:v>
                </c:pt>
                <c:pt idx="231">
                  <c:v>60</c:v>
                </c:pt>
                <c:pt idx="232">
                  <c:v>88</c:v>
                </c:pt>
                <c:pt idx="233">
                  <c:v>78</c:v>
                </c:pt>
                <c:pt idx="234">
                  <c:v>75</c:v>
                </c:pt>
                <c:pt idx="235">
                  <c:v>88</c:v>
                </c:pt>
                <c:pt idx="236">
                  <c:v>88</c:v>
                </c:pt>
                <c:pt idx="237">
                  <c:v>65</c:v>
                </c:pt>
                <c:pt idx="238">
                  <c:v>78</c:v>
                </c:pt>
                <c:pt idx="239">
                  <c:v>69</c:v>
                </c:pt>
                <c:pt idx="240">
                  <c:v>73</c:v>
                </c:pt>
                <c:pt idx="241">
                  <c:v>71</c:v>
                </c:pt>
                <c:pt idx="242">
                  <c:v>91</c:v>
                </c:pt>
                <c:pt idx="243">
                  <c:v>56</c:v>
                </c:pt>
                <c:pt idx="244">
                  <c:v>67</c:v>
                </c:pt>
                <c:pt idx="245">
                  <c:v>74</c:v>
                </c:pt>
                <c:pt idx="246">
                  <c:v>74</c:v>
                </c:pt>
                <c:pt idx="247">
                  <c:v>109</c:v>
                </c:pt>
                <c:pt idx="248">
                  <c:v>84</c:v>
                </c:pt>
                <c:pt idx="249">
                  <c:v>66</c:v>
                </c:pt>
                <c:pt idx="250">
                  <c:v>80</c:v>
                </c:pt>
                <c:pt idx="251">
                  <c:v>79</c:v>
                </c:pt>
                <c:pt idx="252">
                  <c:v>42</c:v>
                </c:pt>
                <c:pt idx="253">
                  <c:v>49</c:v>
                </c:pt>
                <c:pt idx="254">
                  <c:v>96</c:v>
                </c:pt>
                <c:pt idx="255">
                  <c:v>82</c:v>
                </c:pt>
                <c:pt idx="256">
                  <c:v>64</c:v>
                </c:pt>
                <c:pt idx="257">
                  <c:v>61</c:v>
                </c:pt>
                <c:pt idx="258">
                  <c:v>84</c:v>
                </c:pt>
                <c:pt idx="259">
                  <c:v>99</c:v>
                </c:pt>
                <c:pt idx="260">
                  <c:v>83</c:v>
                </c:pt>
                <c:pt idx="261">
                  <c:v>76</c:v>
                </c:pt>
                <c:pt idx="262">
                  <c:v>68</c:v>
                </c:pt>
                <c:pt idx="263">
                  <c:v>59</c:v>
                </c:pt>
                <c:pt idx="264">
                  <c:v>92</c:v>
                </c:pt>
                <c:pt idx="265">
                  <c:v>84</c:v>
                </c:pt>
                <c:pt idx="266">
                  <c:v>73</c:v>
                </c:pt>
                <c:pt idx="267">
                  <c:v>72</c:v>
                </c:pt>
                <c:pt idx="268">
                  <c:v>94</c:v>
                </c:pt>
                <c:pt idx="269">
                  <c:v>130</c:v>
                </c:pt>
                <c:pt idx="270">
                  <c:v>88</c:v>
                </c:pt>
                <c:pt idx="271">
                  <c:v>72</c:v>
                </c:pt>
                <c:pt idx="272">
                  <c:v>80</c:v>
                </c:pt>
                <c:pt idx="273">
                  <c:v>118</c:v>
                </c:pt>
                <c:pt idx="274">
                  <c:v>75</c:v>
                </c:pt>
                <c:pt idx="275">
                  <c:v>78</c:v>
                </c:pt>
                <c:pt idx="276">
                  <c:v>82</c:v>
                </c:pt>
                <c:pt idx="277">
                  <c:v>101</c:v>
                </c:pt>
                <c:pt idx="278">
                  <c:v>77</c:v>
                </c:pt>
                <c:pt idx="279">
                  <c:v>81</c:v>
                </c:pt>
                <c:pt idx="280">
                  <c:v>74</c:v>
                </c:pt>
                <c:pt idx="281">
                  <c:v>57</c:v>
                </c:pt>
                <c:pt idx="282">
                  <c:v>56</c:v>
                </c:pt>
                <c:pt idx="283">
                  <c:v>66</c:v>
                </c:pt>
                <c:pt idx="284">
                  <c:v>58</c:v>
                </c:pt>
                <c:pt idx="285">
                  <c:v>67</c:v>
                </c:pt>
                <c:pt idx="286">
                  <c:v>57</c:v>
                </c:pt>
                <c:pt idx="287">
                  <c:v>118</c:v>
                </c:pt>
                <c:pt idx="288">
                  <c:v>82</c:v>
                </c:pt>
                <c:pt idx="289">
                  <c:v>92</c:v>
                </c:pt>
                <c:pt idx="290">
                  <c:v>59</c:v>
                </c:pt>
                <c:pt idx="291">
                  <c:v>81</c:v>
                </c:pt>
                <c:pt idx="292">
                  <c:v>65</c:v>
                </c:pt>
                <c:pt idx="293">
                  <c:v>77</c:v>
                </c:pt>
                <c:pt idx="294">
                  <c:v>79</c:v>
                </c:pt>
                <c:pt idx="295">
                  <c:v>76</c:v>
                </c:pt>
                <c:pt idx="296">
                  <c:v>86</c:v>
                </c:pt>
                <c:pt idx="297">
                  <c:v>74</c:v>
                </c:pt>
                <c:pt idx="298">
                  <c:v>74</c:v>
                </c:pt>
                <c:pt idx="299">
                  <c:v>81</c:v>
                </c:pt>
                <c:pt idx="300">
                  <c:v>65</c:v>
                </c:pt>
                <c:pt idx="301">
                  <c:v>66</c:v>
                </c:pt>
                <c:pt idx="302">
                  <c:v>72</c:v>
                </c:pt>
                <c:pt idx="303">
                  <c:v>67</c:v>
                </c:pt>
                <c:pt idx="304">
                  <c:v>65</c:v>
                </c:pt>
                <c:pt idx="305">
                  <c:v>72</c:v>
                </c:pt>
                <c:pt idx="306">
                  <c:v>65</c:v>
                </c:pt>
                <c:pt idx="307">
                  <c:v>49</c:v>
                </c:pt>
                <c:pt idx="308">
                  <c:v>66</c:v>
                </c:pt>
                <c:pt idx="309">
                  <c:v>61</c:v>
                </c:pt>
                <c:pt idx="310">
                  <c:v>146</c:v>
                </c:pt>
                <c:pt idx="311">
                  <c:v>55</c:v>
                </c:pt>
                <c:pt idx="312">
                  <c:v>88</c:v>
                </c:pt>
                <c:pt idx="313">
                  <c:v>57</c:v>
                </c:pt>
                <c:pt idx="314">
                  <c:v>77</c:v>
                </c:pt>
                <c:pt idx="315">
                  <c:v>105</c:v>
                </c:pt>
                <c:pt idx="316">
                  <c:v>82</c:v>
                </c:pt>
                <c:pt idx="317">
                  <c:v>84</c:v>
                </c:pt>
                <c:pt idx="318">
                  <c:v>74</c:v>
                </c:pt>
                <c:pt idx="319">
                  <c:v>75</c:v>
                </c:pt>
              </c:numCache>
            </c:numRef>
          </c:xVal>
          <c:yVal>
            <c:numRef>
              <c:f>'MLE sim (2)'!$J$2:$J$1048576</c:f>
              <c:numCache>
                <c:formatCode>General</c:formatCode>
                <c:ptCount val="1048575"/>
                <c:pt idx="0">
                  <c:v>29</c:v>
                </c:pt>
                <c:pt idx="1">
                  <c:v>23</c:v>
                </c:pt>
                <c:pt idx="2">
                  <c:v>9</c:v>
                </c:pt>
                <c:pt idx="3">
                  <c:v>25</c:v>
                </c:pt>
                <c:pt idx="4">
                  <c:v>48</c:v>
                </c:pt>
                <c:pt idx="5">
                  <c:v>11</c:v>
                </c:pt>
                <c:pt idx="6">
                  <c:v>0</c:v>
                </c:pt>
                <c:pt idx="7">
                  <c:v>12</c:v>
                </c:pt>
                <c:pt idx="8">
                  <c:v>18</c:v>
                </c:pt>
                <c:pt idx="9">
                  <c:v>9</c:v>
                </c:pt>
                <c:pt idx="10">
                  <c:v>20</c:v>
                </c:pt>
                <c:pt idx="11">
                  <c:v>17</c:v>
                </c:pt>
                <c:pt idx="12">
                  <c:v>-1</c:v>
                </c:pt>
                <c:pt idx="13">
                  <c:v>35</c:v>
                </c:pt>
                <c:pt idx="14">
                  <c:v>5</c:v>
                </c:pt>
                <c:pt idx="15">
                  <c:v>3</c:v>
                </c:pt>
                <c:pt idx="16">
                  <c:v>11</c:v>
                </c:pt>
                <c:pt idx="17">
                  <c:v>3</c:v>
                </c:pt>
                <c:pt idx="18">
                  <c:v>0</c:v>
                </c:pt>
                <c:pt idx="19">
                  <c:v>13</c:v>
                </c:pt>
                <c:pt idx="20">
                  <c:v>12</c:v>
                </c:pt>
                <c:pt idx="21">
                  <c:v>-1</c:v>
                </c:pt>
                <c:pt idx="22">
                  <c:v>31</c:v>
                </c:pt>
                <c:pt idx="23">
                  <c:v>6</c:v>
                </c:pt>
                <c:pt idx="24">
                  <c:v>6</c:v>
                </c:pt>
                <c:pt idx="25">
                  <c:v>30</c:v>
                </c:pt>
                <c:pt idx="26">
                  <c:v>32</c:v>
                </c:pt>
                <c:pt idx="27">
                  <c:v>12</c:v>
                </c:pt>
                <c:pt idx="28">
                  <c:v>18</c:v>
                </c:pt>
                <c:pt idx="29">
                  <c:v>20</c:v>
                </c:pt>
                <c:pt idx="30">
                  <c:v>2</c:v>
                </c:pt>
                <c:pt idx="31">
                  <c:v>8</c:v>
                </c:pt>
                <c:pt idx="32">
                  <c:v>3</c:v>
                </c:pt>
                <c:pt idx="33">
                  <c:v>12</c:v>
                </c:pt>
                <c:pt idx="34">
                  <c:v>6</c:v>
                </c:pt>
                <c:pt idx="35">
                  <c:v>32</c:v>
                </c:pt>
                <c:pt idx="36">
                  <c:v>5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10</c:v>
                </c:pt>
                <c:pt idx="42">
                  <c:v>15</c:v>
                </c:pt>
                <c:pt idx="43">
                  <c:v>15</c:v>
                </c:pt>
                <c:pt idx="44">
                  <c:v>12</c:v>
                </c:pt>
                <c:pt idx="45">
                  <c:v>37</c:v>
                </c:pt>
                <c:pt idx="46">
                  <c:v>11</c:v>
                </c:pt>
                <c:pt idx="47">
                  <c:v>6</c:v>
                </c:pt>
                <c:pt idx="48">
                  <c:v>5</c:v>
                </c:pt>
                <c:pt idx="49">
                  <c:v>18</c:v>
                </c:pt>
                <c:pt idx="50">
                  <c:v>8</c:v>
                </c:pt>
                <c:pt idx="51">
                  <c:v>6</c:v>
                </c:pt>
                <c:pt idx="52">
                  <c:v>2</c:v>
                </c:pt>
                <c:pt idx="53">
                  <c:v>16</c:v>
                </c:pt>
                <c:pt idx="54">
                  <c:v>0</c:v>
                </c:pt>
                <c:pt idx="55">
                  <c:v>3</c:v>
                </c:pt>
                <c:pt idx="56">
                  <c:v>14</c:v>
                </c:pt>
                <c:pt idx="57">
                  <c:v>1</c:v>
                </c:pt>
                <c:pt idx="58">
                  <c:v>25</c:v>
                </c:pt>
                <c:pt idx="59">
                  <c:v>17</c:v>
                </c:pt>
                <c:pt idx="60">
                  <c:v>4</c:v>
                </c:pt>
                <c:pt idx="61">
                  <c:v>8</c:v>
                </c:pt>
                <c:pt idx="62">
                  <c:v>10</c:v>
                </c:pt>
                <c:pt idx="63">
                  <c:v>4</c:v>
                </c:pt>
                <c:pt idx="64">
                  <c:v>23</c:v>
                </c:pt>
                <c:pt idx="65">
                  <c:v>6</c:v>
                </c:pt>
                <c:pt idx="66">
                  <c:v>0</c:v>
                </c:pt>
                <c:pt idx="67">
                  <c:v>3</c:v>
                </c:pt>
                <c:pt idx="68">
                  <c:v>9</c:v>
                </c:pt>
                <c:pt idx="69">
                  <c:v>10</c:v>
                </c:pt>
                <c:pt idx="70">
                  <c:v>2</c:v>
                </c:pt>
                <c:pt idx="71">
                  <c:v>35</c:v>
                </c:pt>
                <c:pt idx="72">
                  <c:v>2</c:v>
                </c:pt>
                <c:pt idx="73">
                  <c:v>11</c:v>
                </c:pt>
                <c:pt idx="74">
                  <c:v>6</c:v>
                </c:pt>
                <c:pt idx="75">
                  <c:v>9</c:v>
                </c:pt>
                <c:pt idx="76">
                  <c:v>14</c:v>
                </c:pt>
                <c:pt idx="77">
                  <c:v>5</c:v>
                </c:pt>
                <c:pt idx="78">
                  <c:v>25</c:v>
                </c:pt>
                <c:pt idx="79">
                  <c:v>26</c:v>
                </c:pt>
                <c:pt idx="80">
                  <c:v>7</c:v>
                </c:pt>
                <c:pt idx="81">
                  <c:v>10</c:v>
                </c:pt>
                <c:pt idx="82">
                  <c:v>3</c:v>
                </c:pt>
                <c:pt idx="83">
                  <c:v>6</c:v>
                </c:pt>
                <c:pt idx="84">
                  <c:v>5</c:v>
                </c:pt>
                <c:pt idx="85">
                  <c:v>23</c:v>
                </c:pt>
                <c:pt idx="86">
                  <c:v>17</c:v>
                </c:pt>
                <c:pt idx="87">
                  <c:v>8</c:v>
                </c:pt>
                <c:pt idx="88">
                  <c:v>2</c:v>
                </c:pt>
                <c:pt idx="89">
                  <c:v>15</c:v>
                </c:pt>
                <c:pt idx="90">
                  <c:v>13</c:v>
                </c:pt>
                <c:pt idx="91">
                  <c:v>14</c:v>
                </c:pt>
                <c:pt idx="92">
                  <c:v>5</c:v>
                </c:pt>
                <c:pt idx="93">
                  <c:v>7</c:v>
                </c:pt>
                <c:pt idx="94">
                  <c:v>7</c:v>
                </c:pt>
                <c:pt idx="95">
                  <c:v>3</c:v>
                </c:pt>
                <c:pt idx="96">
                  <c:v>7</c:v>
                </c:pt>
                <c:pt idx="97">
                  <c:v>0</c:v>
                </c:pt>
                <c:pt idx="98">
                  <c:v>24</c:v>
                </c:pt>
                <c:pt idx="99">
                  <c:v>5</c:v>
                </c:pt>
                <c:pt idx="100">
                  <c:v>2</c:v>
                </c:pt>
                <c:pt idx="101">
                  <c:v>20</c:v>
                </c:pt>
                <c:pt idx="102">
                  <c:v>4</c:v>
                </c:pt>
                <c:pt idx="103">
                  <c:v>10</c:v>
                </c:pt>
                <c:pt idx="104">
                  <c:v>6</c:v>
                </c:pt>
                <c:pt idx="105">
                  <c:v>6</c:v>
                </c:pt>
                <c:pt idx="106">
                  <c:v>38</c:v>
                </c:pt>
                <c:pt idx="107">
                  <c:v>16</c:v>
                </c:pt>
                <c:pt idx="108">
                  <c:v>16</c:v>
                </c:pt>
                <c:pt idx="109">
                  <c:v>2</c:v>
                </c:pt>
                <c:pt idx="110">
                  <c:v>15</c:v>
                </c:pt>
                <c:pt idx="111">
                  <c:v>16</c:v>
                </c:pt>
                <c:pt idx="112">
                  <c:v>8</c:v>
                </c:pt>
                <c:pt idx="113">
                  <c:v>19</c:v>
                </c:pt>
                <c:pt idx="114">
                  <c:v>17</c:v>
                </c:pt>
                <c:pt idx="115">
                  <c:v>3</c:v>
                </c:pt>
                <c:pt idx="116">
                  <c:v>18</c:v>
                </c:pt>
                <c:pt idx="117">
                  <c:v>1</c:v>
                </c:pt>
                <c:pt idx="118">
                  <c:v>-1</c:v>
                </c:pt>
                <c:pt idx="119">
                  <c:v>11</c:v>
                </c:pt>
                <c:pt idx="120">
                  <c:v>4</c:v>
                </c:pt>
                <c:pt idx="121">
                  <c:v>1</c:v>
                </c:pt>
                <c:pt idx="122">
                  <c:v>16</c:v>
                </c:pt>
                <c:pt idx="123">
                  <c:v>0</c:v>
                </c:pt>
                <c:pt idx="124">
                  <c:v>0</c:v>
                </c:pt>
                <c:pt idx="125">
                  <c:v>20</c:v>
                </c:pt>
                <c:pt idx="126">
                  <c:v>14</c:v>
                </c:pt>
                <c:pt idx="127">
                  <c:v>42</c:v>
                </c:pt>
                <c:pt idx="128">
                  <c:v>3</c:v>
                </c:pt>
                <c:pt idx="129">
                  <c:v>16</c:v>
                </c:pt>
                <c:pt idx="130">
                  <c:v>16</c:v>
                </c:pt>
                <c:pt idx="131">
                  <c:v>8</c:v>
                </c:pt>
                <c:pt idx="132">
                  <c:v>26</c:v>
                </c:pt>
                <c:pt idx="133">
                  <c:v>22</c:v>
                </c:pt>
                <c:pt idx="134">
                  <c:v>2</c:v>
                </c:pt>
                <c:pt idx="135">
                  <c:v>19</c:v>
                </c:pt>
                <c:pt idx="136">
                  <c:v>8</c:v>
                </c:pt>
                <c:pt idx="137">
                  <c:v>14</c:v>
                </c:pt>
                <c:pt idx="138">
                  <c:v>4</c:v>
                </c:pt>
                <c:pt idx="139">
                  <c:v>34</c:v>
                </c:pt>
                <c:pt idx="140">
                  <c:v>18</c:v>
                </c:pt>
                <c:pt idx="141">
                  <c:v>12</c:v>
                </c:pt>
                <c:pt idx="142">
                  <c:v>3</c:v>
                </c:pt>
                <c:pt idx="143">
                  <c:v>1</c:v>
                </c:pt>
                <c:pt idx="144">
                  <c:v>27</c:v>
                </c:pt>
                <c:pt idx="145">
                  <c:v>8</c:v>
                </c:pt>
                <c:pt idx="146">
                  <c:v>4</c:v>
                </c:pt>
                <c:pt idx="147">
                  <c:v>36</c:v>
                </c:pt>
                <c:pt idx="148">
                  <c:v>3</c:v>
                </c:pt>
                <c:pt idx="149">
                  <c:v>1</c:v>
                </c:pt>
                <c:pt idx="150">
                  <c:v>10</c:v>
                </c:pt>
                <c:pt idx="151">
                  <c:v>11</c:v>
                </c:pt>
                <c:pt idx="152">
                  <c:v>19</c:v>
                </c:pt>
                <c:pt idx="153">
                  <c:v>1</c:v>
                </c:pt>
                <c:pt idx="154">
                  <c:v>9</c:v>
                </c:pt>
                <c:pt idx="155">
                  <c:v>8</c:v>
                </c:pt>
                <c:pt idx="156">
                  <c:v>20</c:v>
                </c:pt>
                <c:pt idx="157">
                  <c:v>14</c:v>
                </c:pt>
                <c:pt idx="158">
                  <c:v>17</c:v>
                </c:pt>
                <c:pt idx="159">
                  <c:v>3</c:v>
                </c:pt>
                <c:pt idx="160">
                  <c:v>21</c:v>
                </c:pt>
                <c:pt idx="161">
                  <c:v>11</c:v>
                </c:pt>
                <c:pt idx="162">
                  <c:v>4</c:v>
                </c:pt>
                <c:pt idx="163">
                  <c:v>7</c:v>
                </c:pt>
                <c:pt idx="164">
                  <c:v>3</c:v>
                </c:pt>
                <c:pt idx="165">
                  <c:v>11</c:v>
                </c:pt>
                <c:pt idx="166">
                  <c:v>12</c:v>
                </c:pt>
                <c:pt idx="167">
                  <c:v>18</c:v>
                </c:pt>
                <c:pt idx="168">
                  <c:v>3</c:v>
                </c:pt>
                <c:pt idx="169">
                  <c:v>13</c:v>
                </c:pt>
                <c:pt idx="170">
                  <c:v>11</c:v>
                </c:pt>
                <c:pt idx="171">
                  <c:v>11</c:v>
                </c:pt>
                <c:pt idx="172">
                  <c:v>0</c:v>
                </c:pt>
                <c:pt idx="173">
                  <c:v>3</c:v>
                </c:pt>
                <c:pt idx="174">
                  <c:v>10</c:v>
                </c:pt>
                <c:pt idx="175">
                  <c:v>16</c:v>
                </c:pt>
                <c:pt idx="176">
                  <c:v>24</c:v>
                </c:pt>
                <c:pt idx="177">
                  <c:v>18</c:v>
                </c:pt>
                <c:pt idx="178">
                  <c:v>30</c:v>
                </c:pt>
                <c:pt idx="179">
                  <c:v>4</c:v>
                </c:pt>
                <c:pt idx="180">
                  <c:v>8</c:v>
                </c:pt>
                <c:pt idx="181">
                  <c:v>1</c:v>
                </c:pt>
                <c:pt idx="182">
                  <c:v>12</c:v>
                </c:pt>
                <c:pt idx="183">
                  <c:v>30</c:v>
                </c:pt>
                <c:pt idx="184">
                  <c:v>26</c:v>
                </c:pt>
                <c:pt idx="185">
                  <c:v>3</c:v>
                </c:pt>
                <c:pt idx="186">
                  <c:v>15</c:v>
                </c:pt>
                <c:pt idx="187">
                  <c:v>34</c:v>
                </c:pt>
                <c:pt idx="188">
                  <c:v>9</c:v>
                </c:pt>
                <c:pt idx="189">
                  <c:v>31</c:v>
                </c:pt>
                <c:pt idx="190">
                  <c:v>6</c:v>
                </c:pt>
                <c:pt idx="191">
                  <c:v>9</c:v>
                </c:pt>
                <c:pt idx="192">
                  <c:v>4</c:v>
                </c:pt>
                <c:pt idx="193">
                  <c:v>6</c:v>
                </c:pt>
                <c:pt idx="194">
                  <c:v>2</c:v>
                </c:pt>
                <c:pt idx="195">
                  <c:v>13</c:v>
                </c:pt>
                <c:pt idx="196">
                  <c:v>22</c:v>
                </c:pt>
                <c:pt idx="197">
                  <c:v>8</c:v>
                </c:pt>
                <c:pt idx="198">
                  <c:v>6</c:v>
                </c:pt>
                <c:pt idx="199">
                  <c:v>14</c:v>
                </c:pt>
                <c:pt idx="200">
                  <c:v>14</c:v>
                </c:pt>
                <c:pt idx="201">
                  <c:v>8</c:v>
                </c:pt>
                <c:pt idx="202">
                  <c:v>22</c:v>
                </c:pt>
                <c:pt idx="203">
                  <c:v>6</c:v>
                </c:pt>
                <c:pt idx="204">
                  <c:v>1</c:v>
                </c:pt>
                <c:pt idx="205">
                  <c:v>15</c:v>
                </c:pt>
                <c:pt idx="206">
                  <c:v>2</c:v>
                </c:pt>
                <c:pt idx="207">
                  <c:v>1</c:v>
                </c:pt>
                <c:pt idx="208">
                  <c:v>13</c:v>
                </c:pt>
                <c:pt idx="209">
                  <c:v>5</c:v>
                </c:pt>
                <c:pt idx="210">
                  <c:v>32</c:v>
                </c:pt>
                <c:pt idx="211">
                  <c:v>16</c:v>
                </c:pt>
                <c:pt idx="212">
                  <c:v>5</c:v>
                </c:pt>
                <c:pt idx="213">
                  <c:v>21</c:v>
                </c:pt>
                <c:pt idx="214">
                  <c:v>6</c:v>
                </c:pt>
                <c:pt idx="215">
                  <c:v>2</c:v>
                </c:pt>
                <c:pt idx="216">
                  <c:v>9</c:v>
                </c:pt>
                <c:pt idx="217">
                  <c:v>-2</c:v>
                </c:pt>
                <c:pt idx="218">
                  <c:v>4</c:v>
                </c:pt>
                <c:pt idx="219">
                  <c:v>0</c:v>
                </c:pt>
                <c:pt idx="220">
                  <c:v>35</c:v>
                </c:pt>
                <c:pt idx="221">
                  <c:v>0</c:v>
                </c:pt>
                <c:pt idx="222">
                  <c:v>16</c:v>
                </c:pt>
                <c:pt idx="223">
                  <c:v>19</c:v>
                </c:pt>
                <c:pt idx="224">
                  <c:v>11</c:v>
                </c:pt>
                <c:pt idx="225">
                  <c:v>1</c:v>
                </c:pt>
                <c:pt idx="226">
                  <c:v>7</c:v>
                </c:pt>
                <c:pt idx="227">
                  <c:v>3</c:v>
                </c:pt>
                <c:pt idx="228">
                  <c:v>0</c:v>
                </c:pt>
                <c:pt idx="229">
                  <c:v>34</c:v>
                </c:pt>
                <c:pt idx="230">
                  <c:v>32</c:v>
                </c:pt>
                <c:pt idx="231">
                  <c:v>0</c:v>
                </c:pt>
                <c:pt idx="232">
                  <c:v>22</c:v>
                </c:pt>
                <c:pt idx="233">
                  <c:v>11</c:v>
                </c:pt>
                <c:pt idx="234">
                  <c:v>7</c:v>
                </c:pt>
                <c:pt idx="235">
                  <c:v>5</c:v>
                </c:pt>
                <c:pt idx="236">
                  <c:v>1</c:v>
                </c:pt>
                <c:pt idx="237">
                  <c:v>21</c:v>
                </c:pt>
                <c:pt idx="238">
                  <c:v>3</c:v>
                </c:pt>
                <c:pt idx="239">
                  <c:v>70</c:v>
                </c:pt>
                <c:pt idx="240">
                  <c:v>13</c:v>
                </c:pt>
                <c:pt idx="241">
                  <c:v>3</c:v>
                </c:pt>
                <c:pt idx="242">
                  <c:v>8</c:v>
                </c:pt>
                <c:pt idx="243">
                  <c:v>19</c:v>
                </c:pt>
                <c:pt idx="244">
                  <c:v>18</c:v>
                </c:pt>
                <c:pt idx="245">
                  <c:v>7</c:v>
                </c:pt>
                <c:pt idx="246">
                  <c:v>16</c:v>
                </c:pt>
                <c:pt idx="247">
                  <c:v>3</c:v>
                </c:pt>
                <c:pt idx="248">
                  <c:v>8</c:v>
                </c:pt>
                <c:pt idx="249">
                  <c:v>13</c:v>
                </c:pt>
                <c:pt idx="250">
                  <c:v>3</c:v>
                </c:pt>
                <c:pt idx="251">
                  <c:v>10</c:v>
                </c:pt>
                <c:pt idx="252">
                  <c:v>45</c:v>
                </c:pt>
                <c:pt idx="253">
                  <c:v>43</c:v>
                </c:pt>
                <c:pt idx="254">
                  <c:v>4</c:v>
                </c:pt>
                <c:pt idx="255">
                  <c:v>5</c:v>
                </c:pt>
                <c:pt idx="256">
                  <c:v>-1</c:v>
                </c:pt>
                <c:pt idx="257">
                  <c:v>14</c:v>
                </c:pt>
                <c:pt idx="258">
                  <c:v>1</c:v>
                </c:pt>
                <c:pt idx="259">
                  <c:v>24</c:v>
                </c:pt>
                <c:pt idx="260">
                  <c:v>9</c:v>
                </c:pt>
                <c:pt idx="261">
                  <c:v>8</c:v>
                </c:pt>
                <c:pt idx="262">
                  <c:v>45</c:v>
                </c:pt>
                <c:pt idx="263">
                  <c:v>10</c:v>
                </c:pt>
                <c:pt idx="264">
                  <c:v>48</c:v>
                </c:pt>
                <c:pt idx="265">
                  <c:v>20</c:v>
                </c:pt>
                <c:pt idx="266">
                  <c:v>14</c:v>
                </c:pt>
                <c:pt idx="267">
                  <c:v>8</c:v>
                </c:pt>
                <c:pt idx="268">
                  <c:v>2</c:v>
                </c:pt>
                <c:pt idx="269">
                  <c:v>7</c:v>
                </c:pt>
                <c:pt idx="270">
                  <c:v>8</c:v>
                </c:pt>
                <c:pt idx="271">
                  <c:v>13</c:v>
                </c:pt>
                <c:pt idx="272">
                  <c:v>4</c:v>
                </c:pt>
                <c:pt idx="273">
                  <c:v>19</c:v>
                </c:pt>
                <c:pt idx="274">
                  <c:v>32</c:v>
                </c:pt>
                <c:pt idx="275">
                  <c:v>24</c:v>
                </c:pt>
                <c:pt idx="276">
                  <c:v>8</c:v>
                </c:pt>
                <c:pt idx="277">
                  <c:v>5</c:v>
                </c:pt>
                <c:pt idx="278">
                  <c:v>22</c:v>
                </c:pt>
                <c:pt idx="279">
                  <c:v>11</c:v>
                </c:pt>
                <c:pt idx="280">
                  <c:v>12</c:v>
                </c:pt>
                <c:pt idx="281">
                  <c:v>14</c:v>
                </c:pt>
                <c:pt idx="282">
                  <c:v>4</c:v>
                </c:pt>
                <c:pt idx="283">
                  <c:v>23</c:v>
                </c:pt>
                <c:pt idx="284">
                  <c:v>9</c:v>
                </c:pt>
                <c:pt idx="285">
                  <c:v>10</c:v>
                </c:pt>
                <c:pt idx="286">
                  <c:v>0</c:v>
                </c:pt>
                <c:pt idx="287">
                  <c:v>13</c:v>
                </c:pt>
                <c:pt idx="288">
                  <c:v>3</c:v>
                </c:pt>
                <c:pt idx="289">
                  <c:v>1</c:v>
                </c:pt>
                <c:pt idx="290">
                  <c:v>6</c:v>
                </c:pt>
                <c:pt idx="291">
                  <c:v>13</c:v>
                </c:pt>
                <c:pt idx="292">
                  <c:v>13</c:v>
                </c:pt>
                <c:pt idx="293">
                  <c:v>4</c:v>
                </c:pt>
                <c:pt idx="294">
                  <c:v>4</c:v>
                </c:pt>
                <c:pt idx="295">
                  <c:v>1</c:v>
                </c:pt>
                <c:pt idx="296">
                  <c:v>7</c:v>
                </c:pt>
                <c:pt idx="297">
                  <c:v>15</c:v>
                </c:pt>
                <c:pt idx="298">
                  <c:v>0</c:v>
                </c:pt>
                <c:pt idx="299">
                  <c:v>13</c:v>
                </c:pt>
                <c:pt idx="300">
                  <c:v>32</c:v>
                </c:pt>
                <c:pt idx="301">
                  <c:v>5</c:v>
                </c:pt>
                <c:pt idx="302">
                  <c:v>6</c:v>
                </c:pt>
                <c:pt idx="303">
                  <c:v>21</c:v>
                </c:pt>
                <c:pt idx="304">
                  <c:v>29</c:v>
                </c:pt>
                <c:pt idx="305">
                  <c:v>47</c:v>
                </c:pt>
                <c:pt idx="306">
                  <c:v>9</c:v>
                </c:pt>
                <c:pt idx="307">
                  <c:v>9</c:v>
                </c:pt>
                <c:pt idx="308">
                  <c:v>4</c:v>
                </c:pt>
                <c:pt idx="309">
                  <c:v>18</c:v>
                </c:pt>
                <c:pt idx="310">
                  <c:v>6</c:v>
                </c:pt>
                <c:pt idx="311">
                  <c:v>27</c:v>
                </c:pt>
                <c:pt idx="312">
                  <c:v>36</c:v>
                </c:pt>
                <c:pt idx="313">
                  <c:v>36</c:v>
                </c:pt>
                <c:pt idx="314">
                  <c:v>9</c:v>
                </c:pt>
                <c:pt idx="315">
                  <c:v>11</c:v>
                </c:pt>
                <c:pt idx="316">
                  <c:v>3</c:v>
                </c:pt>
                <c:pt idx="317">
                  <c:v>10</c:v>
                </c:pt>
                <c:pt idx="318">
                  <c:v>13</c:v>
                </c:pt>
                <c:pt idx="319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833984"/>
        <c:axId val="257864832"/>
      </c:scatterChart>
      <c:valAx>
        <c:axId val="257833984"/>
        <c:scaling>
          <c:orientation val="minMax"/>
          <c:max val="180"/>
          <c:min val="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Length at release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7864832"/>
        <c:crosses val="autoZero"/>
        <c:crossBetween val="midCat"/>
      </c:valAx>
      <c:valAx>
        <c:axId val="257864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Change in size </a:t>
                </a:r>
                <a:r>
                  <a:rPr lang="el-GR"/>
                  <a:t>Δ</a:t>
                </a:r>
                <a:r>
                  <a:rPr lang="en-US"/>
                  <a:t>Y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7833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Pacific halibut, British Columbia, 1982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'MLE sim (2)'!$I$2:$I$1048576</c:f>
              <c:numCache>
                <c:formatCode>0.00000</c:formatCode>
                <c:ptCount val="1048575"/>
                <c:pt idx="0">
                  <c:v>1.74794520547945</c:v>
                </c:pt>
                <c:pt idx="1">
                  <c:v>3.67945205479452</c:v>
                </c:pt>
                <c:pt idx="2">
                  <c:v>2.0630136986301402</c:v>
                </c:pt>
                <c:pt idx="3">
                  <c:v>4.8931506849315101</c:v>
                </c:pt>
                <c:pt idx="4">
                  <c:v>4.2821917808219201</c:v>
                </c:pt>
                <c:pt idx="5">
                  <c:v>1.7589041095890401</c:v>
                </c:pt>
                <c:pt idx="6">
                  <c:v>0.86301369863013699</c:v>
                </c:pt>
                <c:pt idx="7">
                  <c:v>2.2602739726027399</c:v>
                </c:pt>
                <c:pt idx="8">
                  <c:v>3.7698630136986302</c:v>
                </c:pt>
                <c:pt idx="9">
                  <c:v>4.7698630136986298</c:v>
                </c:pt>
                <c:pt idx="10">
                  <c:v>9.6986301369862993</c:v>
                </c:pt>
                <c:pt idx="11">
                  <c:v>6.0712328767123296</c:v>
                </c:pt>
                <c:pt idx="12">
                  <c:v>0.76986301369862997</c:v>
                </c:pt>
                <c:pt idx="13">
                  <c:v>6.7726027397260298</c:v>
                </c:pt>
                <c:pt idx="14">
                  <c:v>1.89041095890411</c:v>
                </c:pt>
                <c:pt idx="15">
                  <c:v>0.82739726027397298</c:v>
                </c:pt>
                <c:pt idx="16">
                  <c:v>1.77260273972603</c:v>
                </c:pt>
                <c:pt idx="17">
                  <c:v>0.90958904109589001</c:v>
                </c:pt>
                <c:pt idx="18">
                  <c:v>0.57534246575342496</c:v>
                </c:pt>
                <c:pt idx="19">
                  <c:v>4.8821917808219197</c:v>
                </c:pt>
                <c:pt idx="20">
                  <c:v>2.77534246575342</c:v>
                </c:pt>
                <c:pt idx="21">
                  <c:v>0.106849315068493</c:v>
                </c:pt>
                <c:pt idx="22">
                  <c:v>3.7671232876712302</c:v>
                </c:pt>
                <c:pt idx="23">
                  <c:v>1.7616438356164399</c:v>
                </c:pt>
                <c:pt idx="24">
                  <c:v>1.84383561643836</c:v>
                </c:pt>
                <c:pt idx="25">
                  <c:v>10.9506849315068</c:v>
                </c:pt>
                <c:pt idx="26">
                  <c:v>5.97260273972603</c:v>
                </c:pt>
                <c:pt idx="27">
                  <c:v>4.7698630136986298</c:v>
                </c:pt>
                <c:pt idx="28">
                  <c:v>2.7671232876712302</c:v>
                </c:pt>
                <c:pt idx="29">
                  <c:v>6.0767123287671199</c:v>
                </c:pt>
                <c:pt idx="30">
                  <c:v>0.82739726027397298</c:v>
                </c:pt>
                <c:pt idx="31">
                  <c:v>5.9643835616438396</c:v>
                </c:pt>
                <c:pt idx="32">
                  <c:v>2.0136986301369899</c:v>
                </c:pt>
                <c:pt idx="33">
                  <c:v>3.8465753424657501</c:v>
                </c:pt>
                <c:pt idx="34">
                  <c:v>0.78082191780821897</c:v>
                </c:pt>
                <c:pt idx="35">
                  <c:v>3.7671232876712302</c:v>
                </c:pt>
                <c:pt idx="36">
                  <c:v>1.83835616438356</c:v>
                </c:pt>
                <c:pt idx="37">
                  <c:v>0.87671232876712302</c:v>
                </c:pt>
                <c:pt idx="38">
                  <c:v>0.82465753424657495</c:v>
                </c:pt>
                <c:pt idx="39">
                  <c:v>5.0712328767123296</c:v>
                </c:pt>
                <c:pt idx="40">
                  <c:v>0.89041095890411004</c:v>
                </c:pt>
                <c:pt idx="41">
                  <c:v>2.86301369863014</c:v>
                </c:pt>
                <c:pt idx="42">
                  <c:v>2.7671232876712302</c:v>
                </c:pt>
                <c:pt idx="43">
                  <c:v>5.7808219178082201</c:v>
                </c:pt>
                <c:pt idx="44">
                  <c:v>5.7890410958904104</c:v>
                </c:pt>
                <c:pt idx="45">
                  <c:v>6</c:v>
                </c:pt>
                <c:pt idx="46">
                  <c:v>3.6657534246575301</c:v>
                </c:pt>
                <c:pt idx="47">
                  <c:v>0.76986301369862997</c:v>
                </c:pt>
                <c:pt idx="48">
                  <c:v>1.8082191780821899</c:v>
                </c:pt>
                <c:pt idx="49">
                  <c:v>4.88767123287671</c:v>
                </c:pt>
                <c:pt idx="50">
                  <c:v>2.7808219178082201</c:v>
                </c:pt>
                <c:pt idx="51">
                  <c:v>1.84109589041096</c:v>
                </c:pt>
                <c:pt idx="52">
                  <c:v>0.94520547945205502</c:v>
                </c:pt>
                <c:pt idx="53">
                  <c:v>3.75342465753425</c:v>
                </c:pt>
                <c:pt idx="54">
                  <c:v>1.9013698630136999</c:v>
                </c:pt>
                <c:pt idx="55">
                  <c:v>0.87945205479452104</c:v>
                </c:pt>
                <c:pt idx="56">
                  <c:v>2.9534246575342502</c:v>
                </c:pt>
                <c:pt idx="57">
                  <c:v>0.76986301369862997</c:v>
                </c:pt>
                <c:pt idx="58">
                  <c:v>6.7780821917808201</c:v>
                </c:pt>
                <c:pt idx="59">
                  <c:v>3.2794520547945201</c:v>
                </c:pt>
                <c:pt idx="60">
                  <c:v>1.6520547945205499</c:v>
                </c:pt>
                <c:pt idx="61">
                  <c:v>2.1342465753424702</c:v>
                </c:pt>
                <c:pt idx="62">
                  <c:v>5.0082191780821903</c:v>
                </c:pt>
                <c:pt idx="63">
                  <c:v>1.95068493150685</c:v>
                </c:pt>
                <c:pt idx="64">
                  <c:v>5.7726027397260298</c:v>
                </c:pt>
                <c:pt idx="65">
                  <c:v>0.93972602739725997</c:v>
                </c:pt>
                <c:pt idx="66">
                  <c:v>1.2876712328767099</c:v>
                </c:pt>
                <c:pt idx="67">
                  <c:v>1.75342465753425</c:v>
                </c:pt>
                <c:pt idx="68">
                  <c:v>3.0849315068493199</c:v>
                </c:pt>
                <c:pt idx="69">
                  <c:v>3.8794520547945202</c:v>
                </c:pt>
                <c:pt idx="70">
                  <c:v>3.8383561643835602</c:v>
                </c:pt>
                <c:pt idx="71">
                  <c:v>4.8986301369863003</c:v>
                </c:pt>
                <c:pt idx="72">
                  <c:v>0.47397260273972602</c:v>
                </c:pt>
                <c:pt idx="73">
                  <c:v>2.8438356164383598</c:v>
                </c:pt>
                <c:pt idx="74">
                  <c:v>2.8767123287671201</c:v>
                </c:pt>
                <c:pt idx="75">
                  <c:v>2.81643835616438</c:v>
                </c:pt>
                <c:pt idx="76">
                  <c:v>1.75342465753425</c:v>
                </c:pt>
                <c:pt idx="77">
                  <c:v>1.7561643835616401</c:v>
                </c:pt>
                <c:pt idx="78">
                  <c:v>5.1534246575342504</c:v>
                </c:pt>
                <c:pt idx="79">
                  <c:v>6.0767123287671199</c:v>
                </c:pt>
                <c:pt idx="80">
                  <c:v>1.76986301369863</c:v>
                </c:pt>
                <c:pt idx="81">
                  <c:v>4.6684931506849301</c:v>
                </c:pt>
                <c:pt idx="82">
                  <c:v>1.73150684931507</c:v>
                </c:pt>
                <c:pt idx="83">
                  <c:v>1.5589041095890399</c:v>
                </c:pt>
                <c:pt idx="84">
                  <c:v>3.8657534246575298</c:v>
                </c:pt>
                <c:pt idx="85">
                  <c:v>7.8931506849315101</c:v>
                </c:pt>
                <c:pt idx="86">
                  <c:v>2.25205479452055</c:v>
                </c:pt>
                <c:pt idx="87">
                  <c:v>1.7671232876712299</c:v>
                </c:pt>
                <c:pt idx="88">
                  <c:v>1.7643835616438399</c:v>
                </c:pt>
                <c:pt idx="89">
                  <c:v>3.86301369863014</c:v>
                </c:pt>
                <c:pt idx="90">
                  <c:v>1.66301369863014</c:v>
                </c:pt>
                <c:pt idx="91">
                  <c:v>6.0657534246575304</c:v>
                </c:pt>
                <c:pt idx="92">
                  <c:v>0.76986301369862997</c:v>
                </c:pt>
                <c:pt idx="93">
                  <c:v>1.84109589041096</c:v>
                </c:pt>
                <c:pt idx="94">
                  <c:v>1.1917808219178101</c:v>
                </c:pt>
                <c:pt idx="95">
                  <c:v>3.9917808219178101</c:v>
                </c:pt>
                <c:pt idx="96">
                  <c:v>1.76986301369863</c:v>
                </c:pt>
                <c:pt idx="97">
                  <c:v>0.454794520547945</c:v>
                </c:pt>
                <c:pt idx="98">
                  <c:v>3.75068493150685</c:v>
                </c:pt>
                <c:pt idx="99">
                  <c:v>4.8301369863013699</c:v>
                </c:pt>
                <c:pt idx="100">
                  <c:v>1.7424657534246599</c:v>
                </c:pt>
                <c:pt idx="101">
                  <c:v>2.6438356164383601</c:v>
                </c:pt>
                <c:pt idx="102">
                  <c:v>2.6301369863013702</c:v>
                </c:pt>
                <c:pt idx="103">
                  <c:v>2.9041095890410999</c:v>
                </c:pt>
                <c:pt idx="104">
                  <c:v>1.83835616438356</c:v>
                </c:pt>
                <c:pt idx="105">
                  <c:v>1.75068493150685</c:v>
                </c:pt>
                <c:pt idx="106">
                  <c:v>2.7287671232876698</c:v>
                </c:pt>
                <c:pt idx="107">
                  <c:v>4.9671232876712299</c:v>
                </c:pt>
                <c:pt idx="108">
                  <c:v>2.7698630136986302</c:v>
                </c:pt>
                <c:pt idx="109">
                  <c:v>0.317808219178082</c:v>
                </c:pt>
                <c:pt idx="110">
                  <c:v>7.7780821917808201</c:v>
                </c:pt>
                <c:pt idx="111">
                  <c:v>1.8328767123287699</c:v>
                </c:pt>
                <c:pt idx="112">
                  <c:v>1.7616438356164399</c:v>
                </c:pt>
                <c:pt idx="113">
                  <c:v>3.9616438356164401</c:v>
                </c:pt>
                <c:pt idx="114">
                  <c:v>1.7205479452054799</c:v>
                </c:pt>
                <c:pt idx="115">
                  <c:v>2.8575342465753399</c:v>
                </c:pt>
                <c:pt idx="116">
                  <c:v>1.7671232876712299</c:v>
                </c:pt>
                <c:pt idx="117">
                  <c:v>0.75890410958904098</c:v>
                </c:pt>
                <c:pt idx="118">
                  <c:v>0.39452054794520502</c:v>
                </c:pt>
                <c:pt idx="119">
                  <c:v>3.8301369863013699</c:v>
                </c:pt>
                <c:pt idx="120">
                  <c:v>1.77260273972603</c:v>
                </c:pt>
                <c:pt idx="121">
                  <c:v>0.12876712328767101</c:v>
                </c:pt>
                <c:pt idx="122">
                  <c:v>3.6739726027397301</c:v>
                </c:pt>
                <c:pt idx="123">
                  <c:v>1.7780821917808201</c:v>
                </c:pt>
                <c:pt idx="124">
                  <c:v>0.12602739726027401</c:v>
                </c:pt>
                <c:pt idx="125">
                  <c:v>1.90958904109589</c:v>
                </c:pt>
                <c:pt idx="126">
                  <c:v>2.7972602739725998</c:v>
                </c:pt>
                <c:pt idx="127">
                  <c:v>8.8547945205479408</c:v>
                </c:pt>
                <c:pt idx="128">
                  <c:v>1.73150684931507</c:v>
                </c:pt>
                <c:pt idx="129">
                  <c:v>5.77534246575342</c:v>
                </c:pt>
                <c:pt idx="130">
                  <c:v>5.8</c:v>
                </c:pt>
                <c:pt idx="131">
                  <c:v>2.8657534246575298</c:v>
                </c:pt>
                <c:pt idx="132">
                  <c:v>3.79452054794521</c:v>
                </c:pt>
                <c:pt idx="133">
                  <c:v>3.06575342465753</c:v>
                </c:pt>
                <c:pt idx="134">
                  <c:v>1.93150684931507</c:v>
                </c:pt>
                <c:pt idx="135">
                  <c:v>3.3972602739725999</c:v>
                </c:pt>
                <c:pt idx="136">
                  <c:v>4.0082191780821903</c:v>
                </c:pt>
                <c:pt idx="137">
                  <c:v>2.7260273972602702</c:v>
                </c:pt>
                <c:pt idx="138">
                  <c:v>1.76986301369863</c:v>
                </c:pt>
                <c:pt idx="139">
                  <c:v>4.3945205479452101</c:v>
                </c:pt>
                <c:pt idx="140">
                  <c:v>3.7643835616438399</c:v>
                </c:pt>
                <c:pt idx="141">
                  <c:v>4.7890410958904104</c:v>
                </c:pt>
                <c:pt idx="142">
                  <c:v>2.7890410958904099</c:v>
                </c:pt>
                <c:pt idx="143">
                  <c:v>1.9178082191780799E-2</c:v>
                </c:pt>
                <c:pt idx="144">
                  <c:v>6.7589041095890403</c:v>
                </c:pt>
                <c:pt idx="145">
                  <c:v>0.78082191780821897</c:v>
                </c:pt>
                <c:pt idx="146">
                  <c:v>1.84383561643836</c:v>
                </c:pt>
                <c:pt idx="147">
                  <c:v>4.9589041095890396</c:v>
                </c:pt>
                <c:pt idx="148">
                  <c:v>0.80547945205479499</c:v>
                </c:pt>
                <c:pt idx="149">
                  <c:v>0.44383561643835601</c:v>
                </c:pt>
                <c:pt idx="150">
                  <c:v>3.0109589041095899</c:v>
                </c:pt>
                <c:pt idx="151">
                  <c:v>5.0027397260274</c:v>
                </c:pt>
                <c:pt idx="152">
                  <c:v>2.2739726027397298</c:v>
                </c:pt>
                <c:pt idx="153">
                  <c:v>0.49863013698630099</c:v>
                </c:pt>
                <c:pt idx="154">
                  <c:v>5.7917808219178104</c:v>
                </c:pt>
                <c:pt idx="155">
                  <c:v>1.95342465753425</c:v>
                </c:pt>
                <c:pt idx="156">
                  <c:v>2.34520547945205</c:v>
                </c:pt>
                <c:pt idx="157">
                  <c:v>4.8575342465753399</c:v>
                </c:pt>
                <c:pt idx="158">
                  <c:v>2.0109589041095899</c:v>
                </c:pt>
                <c:pt idx="159">
                  <c:v>1.81917808219178</c:v>
                </c:pt>
                <c:pt idx="160">
                  <c:v>3.7643835616438399</c:v>
                </c:pt>
                <c:pt idx="161">
                  <c:v>5.7835616438356201</c:v>
                </c:pt>
                <c:pt idx="162">
                  <c:v>1.9452054794520499</c:v>
                </c:pt>
                <c:pt idx="163">
                  <c:v>2.2657534246575302</c:v>
                </c:pt>
                <c:pt idx="164">
                  <c:v>1.72876712328767</c:v>
                </c:pt>
                <c:pt idx="165">
                  <c:v>6.7726027397260298</c:v>
                </c:pt>
                <c:pt idx="166">
                  <c:v>3.22465753424658</c:v>
                </c:pt>
                <c:pt idx="167">
                  <c:v>4.8986301369863003</c:v>
                </c:pt>
                <c:pt idx="168">
                  <c:v>1.7616438356164399</c:v>
                </c:pt>
                <c:pt idx="169">
                  <c:v>4.6575342465753398</c:v>
                </c:pt>
                <c:pt idx="170">
                  <c:v>4.77534246575342</c:v>
                </c:pt>
                <c:pt idx="171">
                  <c:v>4.7616438356164403</c:v>
                </c:pt>
                <c:pt idx="172">
                  <c:v>0.79178082191780796</c:v>
                </c:pt>
                <c:pt idx="173">
                  <c:v>2.8712328767123299</c:v>
                </c:pt>
                <c:pt idx="174">
                  <c:v>3.8273972602739699</c:v>
                </c:pt>
                <c:pt idx="175">
                  <c:v>2.7808219178082201</c:v>
                </c:pt>
                <c:pt idx="176">
                  <c:v>4.7671232876712297</c:v>
                </c:pt>
                <c:pt idx="177">
                  <c:v>1.75342465753425</c:v>
                </c:pt>
                <c:pt idx="178">
                  <c:v>3.7698630136986302</c:v>
                </c:pt>
                <c:pt idx="179">
                  <c:v>1.93150684931507</c:v>
                </c:pt>
                <c:pt idx="180">
                  <c:v>2.8575342465753399</c:v>
                </c:pt>
                <c:pt idx="181">
                  <c:v>0.76986301369862997</c:v>
                </c:pt>
                <c:pt idx="182">
                  <c:v>2.0109589041095899</c:v>
                </c:pt>
                <c:pt idx="183">
                  <c:v>2.63561643835616</c:v>
                </c:pt>
                <c:pt idx="184">
                  <c:v>5.7945205479452104</c:v>
                </c:pt>
                <c:pt idx="185">
                  <c:v>1</c:v>
                </c:pt>
                <c:pt idx="186">
                  <c:v>6.6575342465753398</c:v>
                </c:pt>
                <c:pt idx="187">
                  <c:v>5.0383561643835604</c:v>
                </c:pt>
                <c:pt idx="188">
                  <c:v>2.2136986301369901</c:v>
                </c:pt>
                <c:pt idx="189">
                  <c:v>2.7260273972602702</c:v>
                </c:pt>
                <c:pt idx="190">
                  <c:v>1.2794520547945201</c:v>
                </c:pt>
                <c:pt idx="191">
                  <c:v>2.0739726027397301</c:v>
                </c:pt>
                <c:pt idx="192">
                  <c:v>0.67671232876712295</c:v>
                </c:pt>
                <c:pt idx="193">
                  <c:v>3.8657534246575298</c:v>
                </c:pt>
                <c:pt idx="194">
                  <c:v>0.40547945205479502</c:v>
                </c:pt>
                <c:pt idx="195">
                  <c:v>4.8438356164383602</c:v>
                </c:pt>
                <c:pt idx="196">
                  <c:v>4.8821917808219197</c:v>
                </c:pt>
                <c:pt idx="197">
                  <c:v>2.3506849315068501</c:v>
                </c:pt>
                <c:pt idx="198">
                  <c:v>3.8821917808219202</c:v>
                </c:pt>
                <c:pt idx="199">
                  <c:v>4.77534246575342</c:v>
                </c:pt>
                <c:pt idx="200">
                  <c:v>4.8410958904109602</c:v>
                </c:pt>
                <c:pt idx="201">
                  <c:v>1.0356164383561599</c:v>
                </c:pt>
                <c:pt idx="202">
                  <c:v>3.7835616438356201</c:v>
                </c:pt>
                <c:pt idx="203">
                  <c:v>3.67945205479452</c:v>
                </c:pt>
                <c:pt idx="204">
                  <c:v>1.7780821917808201</c:v>
                </c:pt>
                <c:pt idx="205">
                  <c:v>6.0684931506849296</c:v>
                </c:pt>
                <c:pt idx="206">
                  <c:v>1.8082191780821899</c:v>
                </c:pt>
                <c:pt idx="207">
                  <c:v>0.76712328767123295</c:v>
                </c:pt>
                <c:pt idx="208">
                  <c:v>5.7972602739725998</c:v>
                </c:pt>
                <c:pt idx="209">
                  <c:v>1.9424657534246601</c:v>
                </c:pt>
                <c:pt idx="210">
                  <c:v>6.0657534246575304</c:v>
                </c:pt>
                <c:pt idx="211">
                  <c:v>2.8767123287671201</c:v>
                </c:pt>
                <c:pt idx="212">
                  <c:v>1.7205479452054799</c:v>
                </c:pt>
                <c:pt idx="213">
                  <c:v>3.8684931506849298</c:v>
                </c:pt>
                <c:pt idx="214">
                  <c:v>2.86027397260274</c:v>
                </c:pt>
                <c:pt idx="215">
                  <c:v>0.47397260273972602</c:v>
                </c:pt>
                <c:pt idx="216">
                  <c:v>0.89863013698630101</c:v>
                </c:pt>
                <c:pt idx="217">
                  <c:v>0.142465753424658</c:v>
                </c:pt>
                <c:pt idx="218">
                  <c:v>1.9013698630136999</c:v>
                </c:pt>
                <c:pt idx="219">
                  <c:v>0.66849315068493198</c:v>
                </c:pt>
                <c:pt idx="220">
                  <c:v>5.77534246575342</c:v>
                </c:pt>
                <c:pt idx="221">
                  <c:v>0.95068493150684896</c:v>
                </c:pt>
                <c:pt idx="222">
                  <c:v>5.7972602739725998</c:v>
                </c:pt>
                <c:pt idx="223">
                  <c:v>5.2876712328767104</c:v>
                </c:pt>
                <c:pt idx="224">
                  <c:v>2.89041095890411</c:v>
                </c:pt>
                <c:pt idx="225">
                  <c:v>0.88493150684931499</c:v>
                </c:pt>
                <c:pt idx="226">
                  <c:v>0.81643835616438398</c:v>
                </c:pt>
                <c:pt idx="227">
                  <c:v>0.57260273972602704</c:v>
                </c:pt>
                <c:pt idx="228">
                  <c:v>0.23013698630137</c:v>
                </c:pt>
                <c:pt idx="229">
                  <c:v>7.13698630136986</c:v>
                </c:pt>
                <c:pt idx="230">
                  <c:v>2.86027397260274</c:v>
                </c:pt>
                <c:pt idx="231">
                  <c:v>1.13424657534247</c:v>
                </c:pt>
                <c:pt idx="232">
                  <c:v>5.7863013698630104</c:v>
                </c:pt>
                <c:pt idx="233">
                  <c:v>2.88493150684931</c:v>
                </c:pt>
                <c:pt idx="234">
                  <c:v>3.79178082191781</c:v>
                </c:pt>
                <c:pt idx="235">
                  <c:v>4.8301369863013699</c:v>
                </c:pt>
                <c:pt idx="236">
                  <c:v>0.78082191780821897</c:v>
                </c:pt>
                <c:pt idx="237">
                  <c:v>5.7863013698630104</c:v>
                </c:pt>
                <c:pt idx="238">
                  <c:v>2.0082191780821899</c:v>
                </c:pt>
                <c:pt idx="239">
                  <c:v>9.8630136986301409</c:v>
                </c:pt>
                <c:pt idx="240">
                  <c:v>3.7890410958904099</c:v>
                </c:pt>
                <c:pt idx="241">
                  <c:v>0.88219178082191796</c:v>
                </c:pt>
                <c:pt idx="242">
                  <c:v>0.80821917808219201</c:v>
                </c:pt>
                <c:pt idx="243">
                  <c:v>4.1863013698630098</c:v>
                </c:pt>
                <c:pt idx="244">
                  <c:v>3.8684931506849298</c:v>
                </c:pt>
                <c:pt idx="245">
                  <c:v>2.77534246575342</c:v>
                </c:pt>
                <c:pt idx="246">
                  <c:v>6.0520547945205498</c:v>
                </c:pt>
                <c:pt idx="247">
                  <c:v>1.75068493150685</c:v>
                </c:pt>
                <c:pt idx="248">
                  <c:v>2.8712328767123299</c:v>
                </c:pt>
                <c:pt idx="249">
                  <c:v>3.7287671232876698</c:v>
                </c:pt>
                <c:pt idx="250">
                  <c:v>2.8575342465753399</c:v>
                </c:pt>
                <c:pt idx="251">
                  <c:v>3.8493150684931501</c:v>
                </c:pt>
                <c:pt idx="252">
                  <c:v>6.0684931506849296</c:v>
                </c:pt>
                <c:pt idx="253">
                  <c:v>6.0684931506849296</c:v>
                </c:pt>
                <c:pt idx="254">
                  <c:v>0.79452054794520499</c:v>
                </c:pt>
                <c:pt idx="255">
                  <c:v>1.8301369863013699</c:v>
                </c:pt>
                <c:pt idx="256">
                  <c:v>0.232876712328767</c:v>
                </c:pt>
                <c:pt idx="257">
                  <c:v>1.77534246575342</c:v>
                </c:pt>
                <c:pt idx="258">
                  <c:v>0.783561643835616</c:v>
                </c:pt>
                <c:pt idx="259">
                  <c:v>3.8657534246575298</c:v>
                </c:pt>
                <c:pt idx="260">
                  <c:v>1.8493150684931501</c:v>
                </c:pt>
                <c:pt idx="261">
                  <c:v>1.83835616438356</c:v>
                </c:pt>
                <c:pt idx="262">
                  <c:v>3.8712328767123299</c:v>
                </c:pt>
                <c:pt idx="263">
                  <c:v>2.75342465753425</c:v>
                </c:pt>
                <c:pt idx="264">
                  <c:v>4.7342465753424703</c:v>
                </c:pt>
                <c:pt idx="265">
                  <c:v>5.7863013698630104</c:v>
                </c:pt>
                <c:pt idx="266">
                  <c:v>3.7808219178082201</c:v>
                </c:pt>
                <c:pt idx="267">
                  <c:v>1.1972602739725999</c:v>
                </c:pt>
                <c:pt idx="268">
                  <c:v>1.79452054794521</c:v>
                </c:pt>
                <c:pt idx="269">
                  <c:v>4.2931506849315104</c:v>
                </c:pt>
                <c:pt idx="270">
                  <c:v>2.7698630136986302</c:v>
                </c:pt>
                <c:pt idx="271">
                  <c:v>6.0712328767123296</c:v>
                </c:pt>
                <c:pt idx="272">
                  <c:v>1.8547945205479499</c:v>
                </c:pt>
                <c:pt idx="273">
                  <c:v>1.29315068493151</c:v>
                </c:pt>
                <c:pt idx="274">
                  <c:v>3.6684931506849301</c:v>
                </c:pt>
                <c:pt idx="275">
                  <c:v>2.7424657534246601</c:v>
                </c:pt>
                <c:pt idx="276">
                  <c:v>4.9863013698630096</c:v>
                </c:pt>
                <c:pt idx="277">
                  <c:v>4.8547945205479497</c:v>
                </c:pt>
                <c:pt idx="278">
                  <c:v>3.3972602739725999</c:v>
                </c:pt>
                <c:pt idx="279">
                  <c:v>2.7780821917808201</c:v>
                </c:pt>
                <c:pt idx="280">
                  <c:v>5.8027397260273998</c:v>
                </c:pt>
                <c:pt idx="281">
                  <c:v>3.8931506849315101</c:v>
                </c:pt>
                <c:pt idx="282">
                  <c:v>1.7863013698630099</c:v>
                </c:pt>
                <c:pt idx="283">
                  <c:v>4.8931506849315101</c:v>
                </c:pt>
                <c:pt idx="284">
                  <c:v>2</c:v>
                </c:pt>
                <c:pt idx="285">
                  <c:v>1.77260273972603</c:v>
                </c:pt>
                <c:pt idx="286">
                  <c:v>2.19178082191781E-2</c:v>
                </c:pt>
                <c:pt idx="287">
                  <c:v>2.79452054794521</c:v>
                </c:pt>
                <c:pt idx="288">
                  <c:v>0.76712328767123295</c:v>
                </c:pt>
                <c:pt idx="289">
                  <c:v>0.75616438356164395</c:v>
                </c:pt>
                <c:pt idx="290">
                  <c:v>2.1616438356164398</c:v>
                </c:pt>
                <c:pt idx="291">
                  <c:v>5.6958904109589001</c:v>
                </c:pt>
                <c:pt idx="292">
                  <c:v>5.7780821917808201</c:v>
                </c:pt>
                <c:pt idx="293">
                  <c:v>3.6712328767123301</c:v>
                </c:pt>
                <c:pt idx="294">
                  <c:v>3.79452054794521</c:v>
                </c:pt>
                <c:pt idx="295">
                  <c:v>1.7123287671232901</c:v>
                </c:pt>
                <c:pt idx="296">
                  <c:v>2.07123287671233</c:v>
                </c:pt>
                <c:pt idx="297">
                  <c:v>5.7835616438356201</c:v>
                </c:pt>
                <c:pt idx="298">
                  <c:v>0.77534246575342503</c:v>
                </c:pt>
                <c:pt idx="299">
                  <c:v>2.7643835616438399</c:v>
                </c:pt>
                <c:pt idx="300">
                  <c:v>5.0684931506849296</c:v>
                </c:pt>
                <c:pt idx="301">
                  <c:v>1.81369863013699</c:v>
                </c:pt>
                <c:pt idx="302">
                  <c:v>3.7863013698630099</c:v>
                </c:pt>
                <c:pt idx="303">
                  <c:v>5.9232876712328801</c:v>
                </c:pt>
                <c:pt idx="304">
                  <c:v>10.6</c:v>
                </c:pt>
                <c:pt idx="305">
                  <c:v>7.7890410958904104</c:v>
                </c:pt>
                <c:pt idx="306">
                  <c:v>2.8712328767123299</c:v>
                </c:pt>
                <c:pt idx="307">
                  <c:v>1.93424657534247</c:v>
                </c:pt>
                <c:pt idx="308">
                  <c:v>2.0931506849315098</c:v>
                </c:pt>
                <c:pt idx="309">
                  <c:v>4.8986301369863003</c:v>
                </c:pt>
                <c:pt idx="310">
                  <c:v>1.77534246575342</c:v>
                </c:pt>
                <c:pt idx="311">
                  <c:v>3.7726027397260302</c:v>
                </c:pt>
                <c:pt idx="312">
                  <c:v>5.7835616438356201</c:v>
                </c:pt>
                <c:pt idx="313">
                  <c:v>7.7315068493150703</c:v>
                </c:pt>
                <c:pt idx="314">
                  <c:v>4.8958904109589003</c:v>
                </c:pt>
                <c:pt idx="315">
                  <c:v>1.7616438356164399</c:v>
                </c:pt>
                <c:pt idx="316">
                  <c:v>0.79726027397260302</c:v>
                </c:pt>
                <c:pt idx="317">
                  <c:v>1.83835616438356</c:v>
                </c:pt>
                <c:pt idx="318">
                  <c:v>4.8931506849315101</c:v>
                </c:pt>
                <c:pt idx="319">
                  <c:v>2.7369863013698601</c:v>
                </c:pt>
              </c:numCache>
            </c:numRef>
          </c:xVal>
          <c:yVal>
            <c:numRef>
              <c:f>'MLE sim (2)'!$J$2:$J$1048576</c:f>
              <c:numCache>
                <c:formatCode>General</c:formatCode>
                <c:ptCount val="1048575"/>
                <c:pt idx="0">
                  <c:v>29</c:v>
                </c:pt>
                <c:pt idx="1">
                  <c:v>23</c:v>
                </c:pt>
                <c:pt idx="2">
                  <c:v>9</c:v>
                </c:pt>
                <c:pt idx="3">
                  <c:v>25</c:v>
                </c:pt>
                <c:pt idx="4">
                  <c:v>48</c:v>
                </c:pt>
                <c:pt idx="5">
                  <c:v>11</c:v>
                </c:pt>
                <c:pt idx="6">
                  <c:v>0</c:v>
                </c:pt>
                <c:pt idx="7">
                  <c:v>12</c:v>
                </c:pt>
                <c:pt idx="8">
                  <c:v>18</c:v>
                </c:pt>
                <c:pt idx="9">
                  <c:v>9</c:v>
                </c:pt>
                <c:pt idx="10">
                  <c:v>20</c:v>
                </c:pt>
                <c:pt idx="11">
                  <c:v>17</c:v>
                </c:pt>
                <c:pt idx="12">
                  <c:v>-1</c:v>
                </c:pt>
                <c:pt idx="13">
                  <c:v>35</c:v>
                </c:pt>
                <c:pt idx="14">
                  <c:v>5</c:v>
                </c:pt>
                <c:pt idx="15">
                  <c:v>3</c:v>
                </c:pt>
                <c:pt idx="16">
                  <c:v>11</c:v>
                </c:pt>
                <c:pt idx="17">
                  <c:v>3</c:v>
                </c:pt>
                <c:pt idx="18">
                  <c:v>0</c:v>
                </c:pt>
                <c:pt idx="19">
                  <c:v>13</c:v>
                </c:pt>
                <c:pt idx="20">
                  <c:v>12</c:v>
                </c:pt>
                <c:pt idx="21">
                  <c:v>-1</c:v>
                </c:pt>
                <c:pt idx="22">
                  <c:v>31</c:v>
                </c:pt>
                <c:pt idx="23">
                  <c:v>6</c:v>
                </c:pt>
                <c:pt idx="24">
                  <c:v>6</c:v>
                </c:pt>
                <c:pt idx="25">
                  <c:v>30</c:v>
                </c:pt>
                <c:pt idx="26">
                  <c:v>32</c:v>
                </c:pt>
                <c:pt idx="27">
                  <c:v>12</c:v>
                </c:pt>
                <c:pt idx="28">
                  <c:v>18</c:v>
                </c:pt>
                <c:pt idx="29">
                  <c:v>20</c:v>
                </c:pt>
                <c:pt idx="30">
                  <c:v>2</c:v>
                </c:pt>
                <c:pt idx="31">
                  <c:v>8</c:v>
                </c:pt>
                <c:pt idx="32">
                  <c:v>3</c:v>
                </c:pt>
                <c:pt idx="33">
                  <c:v>12</c:v>
                </c:pt>
                <c:pt idx="34">
                  <c:v>6</c:v>
                </c:pt>
                <c:pt idx="35">
                  <c:v>32</c:v>
                </c:pt>
                <c:pt idx="36">
                  <c:v>5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10</c:v>
                </c:pt>
                <c:pt idx="42">
                  <c:v>15</c:v>
                </c:pt>
                <c:pt idx="43">
                  <c:v>15</c:v>
                </c:pt>
                <c:pt idx="44">
                  <c:v>12</c:v>
                </c:pt>
                <c:pt idx="45">
                  <c:v>37</c:v>
                </c:pt>
                <c:pt idx="46">
                  <c:v>11</c:v>
                </c:pt>
                <c:pt idx="47">
                  <c:v>6</c:v>
                </c:pt>
                <c:pt idx="48">
                  <c:v>5</c:v>
                </c:pt>
                <c:pt idx="49">
                  <c:v>18</c:v>
                </c:pt>
                <c:pt idx="50">
                  <c:v>8</c:v>
                </c:pt>
                <c:pt idx="51">
                  <c:v>6</c:v>
                </c:pt>
                <c:pt idx="52">
                  <c:v>2</c:v>
                </c:pt>
                <c:pt idx="53">
                  <c:v>16</c:v>
                </c:pt>
                <c:pt idx="54">
                  <c:v>0</c:v>
                </c:pt>
                <c:pt idx="55">
                  <c:v>3</c:v>
                </c:pt>
                <c:pt idx="56">
                  <c:v>14</c:v>
                </c:pt>
                <c:pt idx="57">
                  <c:v>1</c:v>
                </c:pt>
                <c:pt idx="58">
                  <c:v>25</c:v>
                </c:pt>
                <c:pt idx="59">
                  <c:v>17</c:v>
                </c:pt>
                <c:pt idx="60">
                  <c:v>4</c:v>
                </c:pt>
                <c:pt idx="61">
                  <c:v>8</c:v>
                </c:pt>
                <c:pt idx="62">
                  <c:v>10</c:v>
                </c:pt>
                <c:pt idx="63">
                  <c:v>4</c:v>
                </c:pt>
                <c:pt idx="64">
                  <c:v>23</c:v>
                </c:pt>
                <c:pt idx="65">
                  <c:v>6</c:v>
                </c:pt>
                <c:pt idx="66">
                  <c:v>0</c:v>
                </c:pt>
                <c:pt idx="67">
                  <c:v>3</c:v>
                </c:pt>
                <c:pt idx="68">
                  <c:v>9</c:v>
                </c:pt>
                <c:pt idx="69">
                  <c:v>10</c:v>
                </c:pt>
                <c:pt idx="70">
                  <c:v>2</c:v>
                </c:pt>
                <c:pt idx="71">
                  <c:v>35</c:v>
                </c:pt>
                <c:pt idx="72">
                  <c:v>2</c:v>
                </c:pt>
                <c:pt idx="73">
                  <c:v>11</c:v>
                </c:pt>
                <c:pt idx="74">
                  <c:v>6</c:v>
                </c:pt>
                <c:pt idx="75">
                  <c:v>9</c:v>
                </c:pt>
                <c:pt idx="76">
                  <c:v>14</c:v>
                </c:pt>
                <c:pt idx="77">
                  <c:v>5</c:v>
                </c:pt>
                <c:pt idx="78">
                  <c:v>25</c:v>
                </c:pt>
                <c:pt idx="79">
                  <c:v>26</c:v>
                </c:pt>
                <c:pt idx="80">
                  <c:v>7</c:v>
                </c:pt>
                <c:pt idx="81">
                  <c:v>10</c:v>
                </c:pt>
                <c:pt idx="82">
                  <c:v>3</c:v>
                </c:pt>
                <c:pt idx="83">
                  <c:v>6</c:v>
                </c:pt>
                <c:pt idx="84">
                  <c:v>5</c:v>
                </c:pt>
                <c:pt idx="85">
                  <c:v>23</c:v>
                </c:pt>
                <c:pt idx="86">
                  <c:v>17</c:v>
                </c:pt>
                <c:pt idx="87">
                  <c:v>8</c:v>
                </c:pt>
                <c:pt idx="88">
                  <c:v>2</c:v>
                </c:pt>
                <c:pt idx="89">
                  <c:v>15</c:v>
                </c:pt>
                <c:pt idx="90">
                  <c:v>13</c:v>
                </c:pt>
                <c:pt idx="91">
                  <c:v>14</c:v>
                </c:pt>
                <c:pt idx="92">
                  <c:v>5</c:v>
                </c:pt>
                <c:pt idx="93">
                  <c:v>7</c:v>
                </c:pt>
                <c:pt idx="94">
                  <c:v>7</c:v>
                </c:pt>
                <c:pt idx="95">
                  <c:v>3</c:v>
                </c:pt>
                <c:pt idx="96">
                  <c:v>7</c:v>
                </c:pt>
                <c:pt idx="97">
                  <c:v>0</c:v>
                </c:pt>
                <c:pt idx="98">
                  <c:v>24</c:v>
                </c:pt>
                <c:pt idx="99">
                  <c:v>5</c:v>
                </c:pt>
                <c:pt idx="100">
                  <c:v>2</c:v>
                </c:pt>
                <c:pt idx="101">
                  <c:v>20</c:v>
                </c:pt>
                <c:pt idx="102">
                  <c:v>4</c:v>
                </c:pt>
                <c:pt idx="103">
                  <c:v>10</c:v>
                </c:pt>
                <c:pt idx="104">
                  <c:v>6</c:v>
                </c:pt>
                <c:pt idx="105">
                  <c:v>6</c:v>
                </c:pt>
                <c:pt idx="106">
                  <c:v>38</c:v>
                </c:pt>
                <c:pt idx="107">
                  <c:v>16</c:v>
                </c:pt>
                <c:pt idx="108">
                  <c:v>16</c:v>
                </c:pt>
                <c:pt idx="109">
                  <c:v>2</c:v>
                </c:pt>
                <c:pt idx="110">
                  <c:v>15</c:v>
                </c:pt>
                <c:pt idx="111">
                  <c:v>16</c:v>
                </c:pt>
                <c:pt idx="112">
                  <c:v>8</c:v>
                </c:pt>
                <c:pt idx="113">
                  <c:v>19</c:v>
                </c:pt>
                <c:pt idx="114">
                  <c:v>17</c:v>
                </c:pt>
                <c:pt idx="115">
                  <c:v>3</c:v>
                </c:pt>
                <c:pt idx="116">
                  <c:v>18</c:v>
                </c:pt>
                <c:pt idx="117">
                  <c:v>1</c:v>
                </c:pt>
                <c:pt idx="118">
                  <c:v>-1</c:v>
                </c:pt>
                <c:pt idx="119">
                  <c:v>11</c:v>
                </c:pt>
                <c:pt idx="120">
                  <c:v>4</c:v>
                </c:pt>
                <c:pt idx="121">
                  <c:v>1</c:v>
                </c:pt>
                <c:pt idx="122">
                  <c:v>16</c:v>
                </c:pt>
                <c:pt idx="123">
                  <c:v>0</c:v>
                </c:pt>
                <c:pt idx="124">
                  <c:v>0</c:v>
                </c:pt>
                <c:pt idx="125">
                  <c:v>20</c:v>
                </c:pt>
                <c:pt idx="126">
                  <c:v>14</c:v>
                </c:pt>
                <c:pt idx="127">
                  <c:v>42</c:v>
                </c:pt>
                <c:pt idx="128">
                  <c:v>3</c:v>
                </c:pt>
                <c:pt idx="129">
                  <c:v>16</c:v>
                </c:pt>
                <c:pt idx="130">
                  <c:v>16</c:v>
                </c:pt>
                <c:pt idx="131">
                  <c:v>8</c:v>
                </c:pt>
                <c:pt idx="132">
                  <c:v>26</c:v>
                </c:pt>
                <c:pt idx="133">
                  <c:v>22</c:v>
                </c:pt>
                <c:pt idx="134">
                  <c:v>2</c:v>
                </c:pt>
                <c:pt idx="135">
                  <c:v>19</c:v>
                </c:pt>
                <c:pt idx="136">
                  <c:v>8</c:v>
                </c:pt>
                <c:pt idx="137">
                  <c:v>14</c:v>
                </c:pt>
                <c:pt idx="138">
                  <c:v>4</c:v>
                </c:pt>
                <c:pt idx="139">
                  <c:v>34</c:v>
                </c:pt>
                <c:pt idx="140">
                  <c:v>18</c:v>
                </c:pt>
                <c:pt idx="141">
                  <c:v>12</c:v>
                </c:pt>
                <c:pt idx="142">
                  <c:v>3</c:v>
                </c:pt>
                <c:pt idx="143">
                  <c:v>1</c:v>
                </c:pt>
                <c:pt idx="144">
                  <c:v>27</c:v>
                </c:pt>
                <c:pt idx="145">
                  <c:v>8</c:v>
                </c:pt>
                <c:pt idx="146">
                  <c:v>4</c:v>
                </c:pt>
                <c:pt idx="147">
                  <c:v>36</c:v>
                </c:pt>
                <c:pt idx="148">
                  <c:v>3</c:v>
                </c:pt>
                <c:pt idx="149">
                  <c:v>1</c:v>
                </c:pt>
                <c:pt idx="150">
                  <c:v>10</c:v>
                </c:pt>
                <c:pt idx="151">
                  <c:v>11</c:v>
                </c:pt>
                <c:pt idx="152">
                  <c:v>19</c:v>
                </c:pt>
                <c:pt idx="153">
                  <c:v>1</c:v>
                </c:pt>
                <c:pt idx="154">
                  <c:v>9</c:v>
                </c:pt>
                <c:pt idx="155">
                  <c:v>8</c:v>
                </c:pt>
                <c:pt idx="156">
                  <c:v>20</c:v>
                </c:pt>
                <c:pt idx="157">
                  <c:v>14</c:v>
                </c:pt>
                <c:pt idx="158">
                  <c:v>17</c:v>
                </c:pt>
                <c:pt idx="159">
                  <c:v>3</c:v>
                </c:pt>
                <c:pt idx="160">
                  <c:v>21</c:v>
                </c:pt>
                <c:pt idx="161">
                  <c:v>11</c:v>
                </c:pt>
                <c:pt idx="162">
                  <c:v>4</c:v>
                </c:pt>
                <c:pt idx="163">
                  <c:v>7</c:v>
                </c:pt>
                <c:pt idx="164">
                  <c:v>3</c:v>
                </c:pt>
                <c:pt idx="165">
                  <c:v>11</c:v>
                </c:pt>
                <c:pt idx="166">
                  <c:v>12</c:v>
                </c:pt>
                <c:pt idx="167">
                  <c:v>18</c:v>
                </c:pt>
                <c:pt idx="168">
                  <c:v>3</c:v>
                </c:pt>
                <c:pt idx="169">
                  <c:v>13</c:v>
                </c:pt>
                <c:pt idx="170">
                  <c:v>11</c:v>
                </c:pt>
                <c:pt idx="171">
                  <c:v>11</c:v>
                </c:pt>
                <c:pt idx="172">
                  <c:v>0</c:v>
                </c:pt>
                <c:pt idx="173">
                  <c:v>3</c:v>
                </c:pt>
                <c:pt idx="174">
                  <c:v>10</c:v>
                </c:pt>
                <c:pt idx="175">
                  <c:v>16</c:v>
                </c:pt>
                <c:pt idx="176">
                  <c:v>24</c:v>
                </c:pt>
                <c:pt idx="177">
                  <c:v>18</c:v>
                </c:pt>
                <c:pt idx="178">
                  <c:v>30</c:v>
                </c:pt>
                <c:pt idx="179">
                  <c:v>4</c:v>
                </c:pt>
                <c:pt idx="180">
                  <c:v>8</c:v>
                </c:pt>
                <c:pt idx="181">
                  <c:v>1</c:v>
                </c:pt>
                <c:pt idx="182">
                  <c:v>12</c:v>
                </c:pt>
                <c:pt idx="183">
                  <c:v>30</c:v>
                </c:pt>
                <c:pt idx="184">
                  <c:v>26</c:v>
                </c:pt>
                <c:pt idx="185">
                  <c:v>3</c:v>
                </c:pt>
                <c:pt idx="186">
                  <c:v>15</c:v>
                </c:pt>
                <c:pt idx="187">
                  <c:v>34</c:v>
                </c:pt>
                <c:pt idx="188">
                  <c:v>9</c:v>
                </c:pt>
                <c:pt idx="189">
                  <c:v>31</c:v>
                </c:pt>
                <c:pt idx="190">
                  <c:v>6</c:v>
                </c:pt>
                <c:pt idx="191">
                  <c:v>9</c:v>
                </c:pt>
                <c:pt idx="192">
                  <c:v>4</c:v>
                </c:pt>
                <c:pt idx="193">
                  <c:v>6</c:v>
                </c:pt>
                <c:pt idx="194">
                  <c:v>2</c:v>
                </c:pt>
                <c:pt idx="195">
                  <c:v>13</c:v>
                </c:pt>
                <c:pt idx="196">
                  <c:v>22</c:v>
                </c:pt>
                <c:pt idx="197">
                  <c:v>8</c:v>
                </c:pt>
                <c:pt idx="198">
                  <c:v>6</c:v>
                </c:pt>
                <c:pt idx="199">
                  <c:v>14</c:v>
                </c:pt>
                <c:pt idx="200">
                  <c:v>14</c:v>
                </c:pt>
                <c:pt idx="201">
                  <c:v>8</c:v>
                </c:pt>
                <c:pt idx="202">
                  <c:v>22</c:v>
                </c:pt>
                <c:pt idx="203">
                  <c:v>6</c:v>
                </c:pt>
                <c:pt idx="204">
                  <c:v>1</c:v>
                </c:pt>
                <c:pt idx="205">
                  <c:v>15</c:v>
                </c:pt>
                <c:pt idx="206">
                  <c:v>2</c:v>
                </c:pt>
                <c:pt idx="207">
                  <c:v>1</c:v>
                </c:pt>
                <c:pt idx="208">
                  <c:v>13</c:v>
                </c:pt>
                <c:pt idx="209">
                  <c:v>5</c:v>
                </c:pt>
                <c:pt idx="210">
                  <c:v>32</c:v>
                </c:pt>
                <c:pt idx="211">
                  <c:v>16</c:v>
                </c:pt>
                <c:pt idx="212">
                  <c:v>5</c:v>
                </c:pt>
                <c:pt idx="213">
                  <c:v>21</c:v>
                </c:pt>
                <c:pt idx="214">
                  <c:v>6</c:v>
                </c:pt>
                <c:pt idx="215">
                  <c:v>2</c:v>
                </c:pt>
                <c:pt idx="216">
                  <c:v>9</c:v>
                </c:pt>
                <c:pt idx="217">
                  <c:v>-2</c:v>
                </c:pt>
                <c:pt idx="218">
                  <c:v>4</c:v>
                </c:pt>
                <c:pt idx="219">
                  <c:v>0</c:v>
                </c:pt>
                <c:pt idx="220">
                  <c:v>35</c:v>
                </c:pt>
                <c:pt idx="221">
                  <c:v>0</c:v>
                </c:pt>
                <c:pt idx="222">
                  <c:v>16</c:v>
                </c:pt>
                <c:pt idx="223">
                  <c:v>19</c:v>
                </c:pt>
                <c:pt idx="224">
                  <c:v>11</c:v>
                </c:pt>
                <c:pt idx="225">
                  <c:v>1</c:v>
                </c:pt>
                <c:pt idx="226">
                  <c:v>7</c:v>
                </c:pt>
                <c:pt idx="227">
                  <c:v>3</c:v>
                </c:pt>
                <c:pt idx="228">
                  <c:v>0</c:v>
                </c:pt>
                <c:pt idx="229">
                  <c:v>34</c:v>
                </c:pt>
                <c:pt idx="230">
                  <c:v>32</c:v>
                </c:pt>
                <c:pt idx="231">
                  <c:v>0</c:v>
                </c:pt>
                <c:pt idx="232">
                  <c:v>22</c:v>
                </c:pt>
                <c:pt idx="233">
                  <c:v>11</c:v>
                </c:pt>
                <c:pt idx="234">
                  <c:v>7</c:v>
                </c:pt>
                <c:pt idx="235">
                  <c:v>5</c:v>
                </c:pt>
                <c:pt idx="236">
                  <c:v>1</c:v>
                </c:pt>
                <c:pt idx="237">
                  <c:v>21</c:v>
                </c:pt>
                <c:pt idx="238">
                  <c:v>3</c:v>
                </c:pt>
                <c:pt idx="239">
                  <c:v>70</c:v>
                </c:pt>
                <c:pt idx="240">
                  <c:v>13</c:v>
                </c:pt>
                <c:pt idx="241">
                  <c:v>3</c:v>
                </c:pt>
                <c:pt idx="242">
                  <c:v>8</c:v>
                </c:pt>
                <c:pt idx="243">
                  <c:v>19</c:v>
                </c:pt>
                <c:pt idx="244">
                  <c:v>18</c:v>
                </c:pt>
                <c:pt idx="245">
                  <c:v>7</c:v>
                </c:pt>
                <c:pt idx="246">
                  <c:v>16</c:v>
                </c:pt>
                <c:pt idx="247">
                  <c:v>3</c:v>
                </c:pt>
                <c:pt idx="248">
                  <c:v>8</c:v>
                </c:pt>
                <c:pt idx="249">
                  <c:v>13</c:v>
                </c:pt>
                <c:pt idx="250">
                  <c:v>3</c:v>
                </c:pt>
                <c:pt idx="251">
                  <c:v>10</c:v>
                </c:pt>
                <c:pt idx="252">
                  <c:v>45</c:v>
                </c:pt>
                <c:pt idx="253">
                  <c:v>43</c:v>
                </c:pt>
                <c:pt idx="254">
                  <c:v>4</c:v>
                </c:pt>
                <c:pt idx="255">
                  <c:v>5</c:v>
                </c:pt>
                <c:pt idx="256">
                  <c:v>-1</c:v>
                </c:pt>
                <c:pt idx="257">
                  <c:v>14</c:v>
                </c:pt>
                <c:pt idx="258">
                  <c:v>1</c:v>
                </c:pt>
                <c:pt idx="259">
                  <c:v>24</c:v>
                </c:pt>
                <c:pt idx="260">
                  <c:v>9</c:v>
                </c:pt>
                <c:pt idx="261">
                  <c:v>8</c:v>
                </c:pt>
                <c:pt idx="262">
                  <c:v>45</c:v>
                </c:pt>
                <c:pt idx="263">
                  <c:v>10</c:v>
                </c:pt>
                <c:pt idx="264">
                  <c:v>48</c:v>
                </c:pt>
                <c:pt idx="265">
                  <c:v>20</c:v>
                </c:pt>
                <c:pt idx="266">
                  <c:v>14</c:v>
                </c:pt>
                <c:pt idx="267">
                  <c:v>8</c:v>
                </c:pt>
                <c:pt idx="268">
                  <c:v>2</c:v>
                </c:pt>
                <c:pt idx="269">
                  <c:v>7</c:v>
                </c:pt>
                <c:pt idx="270">
                  <c:v>8</c:v>
                </c:pt>
                <c:pt idx="271">
                  <c:v>13</c:v>
                </c:pt>
                <c:pt idx="272">
                  <c:v>4</c:v>
                </c:pt>
                <c:pt idx="273">
                  <c:v>19</c:v>
                </c:pt>
                <c:pt idx="274">
                  <c:v>32</c:v>
                </c:pt>
                <c:pt idx="275">
                  <c:v>24</c:v>
                </c:pt>
                <c:pt idx="276">
                  <c:v>8</c:v>
                </c:pt>
                <c:pt idx="277">
                  <c:v>5</c:v>
                </c:pt>
                <c:pt idx="278">
                  <c:v>22</c:v>
                </c:pt>
                <c:pt idx="279">
                  <c:v>11</c:v>
                </c:pt>
                <c:pt idx="280">
                  <c:v>12</c:v>
                </c:pt>
                <c:pt idx="281">
                  <c:v>14</c:v>
                </c:pt>
                <c:pt idx="282">
                  <c:v>4</c:v>
                </c:pt>
                <c:pt idx="283">
                  <c:v>23</c:v>
                </c:pt>
                <c:pt idx="284">
                  <c:v>9</c:v>
                </c:pt>
                <c:pt idx="285">
                  <c:v>10</c:v>
                </c:pt>
                <c:pt idx="286">
                  <c:v>0</c:v>
                </c:pt>
                <c:pt idx="287">
                  <c:v>13</c:v>
                </c:pt>
                <c:pt idx="288">
                  <c:v>3</c:v>
                </c:pt>
                <c:pt idx="289">
                  <c:v>1</c:v>
                </c:pt>
                <c:pt idx="290">
                  <c:v>6</c:v>
                </c:pt>
                <c:pt idx="291">
                  <c:v>13</c:v>
                </c:pt>
                <c:pt idx="292">
                  <c:v>13</c:v>
                </c:pt>
                <c:pt idx="293">
                  <c:v>4</c:v>
                </c:pt>
                <c:pt idx="294">
                  <c:v>4</c:v>
                </c:pt>
                <c:pt idx="295">
                  <c:v>1</c:v>
                </c:pt>
                <c:pt idx="296">
                  <c:v>7</c:v>
                </c:pt>
                <c:pt idx="297">
                  <c:v>15</c:v>
                </c:pt>
                <c:pt idx="298">
                  <c:v>0</c:v>
                </c:pt>
                <c:pt idx="299">
                  <c:v>13</c:v>
                </c:pt>
                <c:pt idx="300">
                  <c:v>32</c:v>
                </c:pt>
                <c:pt idx="301">
                  <c:v>5</c:v>
                </c:pt>
                <c:pt idx="302">
                  <c:v>6</c:v>
                </c:pt>
                <c:pt idx="303">
                  <c:v>21</c:v>
                </c:pt>
                <c:pt idx="304">
                  <c:v>29</c:v>
                </c:pt>
                <c:pt idx="305">
                  <c:v>47</c:v>
                </c:pt>
                <c:pt idx="306">
                  <c:v>9</c:v>
                </c:pt>
                <c:pt idx="307">
                  <c:v>9</c:v>
                </c:pt>
                <c:pt idx="308">
                  <c:v>4</c:v>
                </c:pt>
                <c:pt idx="309">
                  <c:v>18</c:v>
                </c:pt>
                <c:pt idx="310">
                  <c:v>6</c:v>
                </c:pt>
                <c:pt idx="311">
                  <c:v>27</c:v>
                </c:pt>
                <c:pt idx="312">
                  <c:v>36</c:v>
                </c:pt>
                <c:pt idx="313">
                  <c:v>36</c:v>
                </c:pt>
                <c:pt idx="314">
                  <c:v>9</c:v>
                </c:pt>
                <c:pt idx="315">
                  <c:v>11</c:v>
                </c:pt>
                <c:pt idx="316">
                  <c:v>3</c:v>
                </c:pt>
                <c:pt idx="317">
                  <c:v>10</c:v>
                </c:pt>
                <c:pt idx="318">
                  <c:v>13</c:v>
                </c:pt>
                <c:pt idx="319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74144"/>
        <c:axId val="284376064"/>
      </c:scatterChart>
      <c:valAx>
        <c:axId val="28437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 </a:t>
                </a:r>
                <a:r>
                  <a:rPr lang="el-GR"/>
                  <a:t>Δ</a:t>
                </a:r>
                <a:r>
                  <a:rPr lang="en-US"/>
                  <a:t>t (yr)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84376064"/>
        <c:crosses val="autoZero"/>
        <c:crossBetween val="midCat"/>
      </c:valAx>
      <c:valAx>
        <c:axId val="284376064"/>
        <c:scaling>
          <c:orientation val="minMax"/>
          <c:min val="-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Change in size </a:t>
                </a:r>
                <a:r>
                  <a:rPr lang="el-GR"/>
                  <a:t>Δ</a:t>
                </a:r>
                <a:r>
                  <a:rPr lang="en-US"/>
                  <a:t>Y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4374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'MLE sim (2)'!$M$2:$M$1048576</c:f>
              <c:numCache>
                <c:formatCode>0.00</c:formatCode>
                <c:ptCount val="1048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</c:numCache>
            </c:numRef>
          </c:xVal>
          <c:yVal>
            <c:numRef>
              <c:f>'MLE sim (2)'!$O$2:$O$1048576</c:f>
              <c:numCache>
                <c:formatCode>0.00</c:formatCode>
                <c:ptCount val="1048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88352"/>
        <c:axId val="284415104"/>
      </c:scatterChart>
      <c:valAx>
        <c:axId val="28438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 size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84415104"/>
        <c:crosses val="autoZero"/>
        <c:crossBetween val="midCat"/>
      </c:valAx>
      <c:valAx>
        <c:axId val="284415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Residuals of fit to transformed size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84388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'MLE sim (2)'!$AE$2:$AE$17</c:f>
              <c:strCache>
                <c:ptCount val="16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  <c:pt idx="15">
                  <c:v>More</c:v>
                </c:pt>
              </c:strCache>
            </c:strRef>
          </c:cat>
          <c:val>
            <c:numRef>
              <c:f>'MLE sim (2)'!$AF$2:$AF$17</c:f>
              <c:numCache>
                <c:formatCode>General</c:formatCode>
                <c:ptCount val="16"/>
                <c:pt idx="0">
                  <c:v>0</c:v>
                </c:pt>
                <c:pt idx="1">
                  <c:v>7</c:v>
                </c:pt>
                <c:pt idx="2">
                  <c:v>45</c:v>
                </c:pt>
                <c:pt idx="3">
                  <c:v>60</c:v>
                </c:pt>
                <c:pt idx="4">
                  <c:v>93</c:v>
                </c:pt>
                <c:pt idx="5">
                  <c:v>68</c:v>
                </c:pt>
                <c:pt idx="6">
                  <c:v>23</c:v>
                </c:pt>
                <c:pt idx="7">
                  <c:v>10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638528"/>
        <c:axId val="315640448"/>
      </c:barChart>
      <c:catAx>
        <c:axId val="31563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majorTickMark val="out"/>
        <c:minorTickMark val="none"/>
        <c:tickLblPos val="nextTo"/>
        <c:crossAx val="315640448"/>
        <c:crosses val="autoZero"/>
        <c:auto val="1"/>
        <c:lblAlgn val="ctr"/>
        <c:lblOffset val="100"/>
        <c:noMultiLvlLbl val="0"/>
      </c:catAx>
      <c:valAx>
        <c:axId val="315640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5638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'MLE sim (2)'!$AM$2:$AM$17</c:f>
              <c:strCache>
                <c:ptCount val="16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  <c:pt idx="15">
                  <c:v>More</c:v>
                </c:pt>
              </c:strCache>
            </c:strRef>
          </c:cat>
          <c:val>
            <c:numRef>
              <c:f>'MLE sim (2)'!$AN$2:$AN$17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23</c:v>
                </c:pt>
                <c:pt idx="4">
                  <c:v>58</c:v>
                </c:pt>
                <c:pt idx="5">
                  <c:v>105</c:v>
                </c:pt>
                <c:pt idx="6">
                  <c:v>64</c:v>
                </c:pt>
                <c:pt idx="7">
                  <c:v>26</c:v>
                </c:pt>
                <c:pt idx="8">
                  <c:v>13</c:v>
                </c:pt>
                <c:pt idx="9">
                  <c:v>6</c:v>
                </c:pt>
                <c:pt idx="10">
                  <c:v>8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681792"/>
        <c:axId val="315683968"/>
      </c:barChart>
      <c:catAx>
        <c:axId val="31568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majorTickMark val="out"/>
        <c:minorTickMark val="none"/>
        <c:tickLblPos val="nextTo"/>
        <c:crossAx val="315683968"/>
        <c:crosses val="autoZero"/>
        <c:auto val="1"/>
        <c:lblAlgn val="ctr"/>
        <c:lblOffset val="100"/>
        <c:noMultiLvlLbl val="0"/>
      </c:catAx>
      <c:valAx>
        <c:axId val="315683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5681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'MLE sim (2)'!$AE$19:$AE$30</c:f>
              <c:strCache>
                <c:ptCount val="1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More</c:v>
                </c:pt>
              </c:strCache>
            </c:strRef>
          </c:cat>
          <c:val>
            <c:numRef>
              <c:f>'MLE sim (2)'!$AF$19:$AF$30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14</c:v>
                </c:pt>
                <c:pt idx="3">
                  <c:v>49</c:v>
                </c:pt>
                <c:pt idx="4">
                  <c:v>119</c:v>
                </c:pt>
                <c:pt idx="5">
                  <c:v>95</c:v>
                </c:pt>
                <c:pt idx="6">
                  <c:v>24</c:v>
                </c:pt>
                <c:pt idx="7">
                  <c:v>9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368192"/>
        <c:axId val="315370112"/>
      </c:barChart>
      <c:catAx>
        <c:axId val="31536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majorTickMark val="out"/>
        <c:minorTickMark val="none"/>
        <c:tickLblPos val="nextTo"/>
        <c:crossAx val="315370112"/>
        <c:crosses val="autoZero"/>
        <c:auto val="1"/>
        <c:lblAlgn val="ctr"/>
        <c:lblOffset val="100"/>
        <c:noMultiLvlLbl val="0"/>
      </c:catAx>
      <c:valAx>
        <c:axId val="315370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5368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'MLE sim (2)'!$AM$19:$AM$30</c:f>
              <c:strCache>
                <c:ptCount val="1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More</c:v>
                </c:pt>
              </c:strCache>
            </c:strRef>
          </c:cat>
          <c:val>
            <c:numRef>
              <c:f>'MLE sim (2)'!$AN$19:$AN$30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17</c:v>
                </c:pt>
                <c:pt idx="4">
                  <c:v>53</c:v>
                </c:pt>
                <c:pt idx="5">
                  <c:v>133</c:v>
                </c:pt>
                <c:pt idx="6">
                  <c:v>73</c:v>
                </c:pt>
                <c:pt idx="7">
                  <c:v>22</c:v>
                </c:pt>
                <c:pt idx="8">
                  <c:v>14</c:v>
                </c:pt>
                <c:pt idx="9">
                  <c:v>5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402880"/>
        <c:axId val="315405056"/>
      </c:barChart>
      <c:catAx>
        <c:axId val="31540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majorTickMark val="out"/>
        <c:minorTickMark val="none"/>
        <c:tickLblPos val="nextTo"/>
        <c:crossAx val="315405056"/>
        <c:crosses val="autoZero"/>
        <c:auto val="1"/>
        <c:lblAlgn val="ctr"/>
        <c:lblOffset val="100"/>
        <c:noMultiLvlLbl val="0"/>
      </c:catAx>
      <c:valAx>
        <c:axId val="315405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5402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Pacific halibut, British Columbia, 1982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'For Phil'!$C$2:$C$1048576</c:f>
              <c:numCache>
                <c:formatCode>0.00000</c:formatCode>
                <c:ptCount val="1048575"/>
                <c:pt idx="0">
                  <c:v>1.74794520547945</c:v>
                </c:pt>
                <c:pt idx="1">
                  <c:v>3.67945205479452</c:v>
                </c:pt>
                <c:pt idx="2">
                  <c:v>2.0630136986301402</c:v>
                </c:pt>
                <c:pt idx="3">
                  <c:v>4.8931506849315101</c:v>
                </c:pt>
                <c:pt idx="4">
                  <c:v>4.2821917808219201</c:v>
                </c:pt>
                <c:pt idx="5">
                  <c:v>1.7589041095890401</c:v>
                </c:pt>
                <c:pt idx="6">
                  <c:v>0.86301369863013699</c:v>
                </c:pt>
                <c:pt idx="7">
                  <c:v>2.2602739726027399</c:v>
                </c:pt>
                <c:pt idx="8">
                  <c:v>3.7698630136986302</c:v>
                </c:pt>
                <c:pt idx="9">
                  <c:v>4.7698630136986298</c:v>
                </c:pt>
                <c:pt idx="10">
                  <c:v>9.6986301369862993</c:v>
                </c:pt>
                <c:pt idx="11">
                  <c:v>6.0712328767123296</c:v>
                </c:pt>
                <c:pt idx="12">
                  <c:v>0.76986301369862997</c:v>
                </c:pt>
                <c:pt idx="13">
                  <c:v>6.7726027397260298</c:v>
                </c:pt>
                <c:pt idx="14">
                  <c:v>1.89041095890411</c:v>
                </c:pt>
                <c:pt idx="15">
                  <c:v>0.82739726027397298</c:v>
                </c:pt>
                <c:pt idx="16">
                  <c:v>1.77260273972603</c:v>
                </c:pt>
                <c:pt idx="17">
                  <c:v>0.90958904109589001</c:v>
                </c:pt>
                <c:pt idx="18">
                  <c:v>0.57534246575342496</c:v>
                </c:pt>
                <c:pt idx="19">
                  <c:v>4.8821917808219197</c:v>
                </c:pt>
                <c:pt idx="20">
                  <c:v>2.77534246575342</c:v>
                </c:pt>
                <c:pt idx="21">
                  <c:v>0.106849315068493</c:v>
                </c:pt>
                <c:pt idx="22">
                  <c:v>3.7671232876712302</c:v>
                </c:pt>
                <c:pt idx="23">
                  <c:v>1.7616438356164399</c:v>
                </c:pt>
                <c:pt idx="24">
                  <c:v>1.84383561643836</c:v>
                </c:pt>
                <c:pt idx="25">
                  <c:v>10.9506849315068</c:v>
                </c:pt>
                <c:pt idx="26">
                  <c:v>5.97260273972603</c:v>
                </c:pt>
                <c:pt idx="27">
                  <c:v>4.7698630136986298</c:v>
                </c:pt>
                <c:pt idx="28">
                  <c:v>2.7671232876712302</c:v>
                </c:pt>
                <c:pt idx="29">
                  <c:v>6.0767123287671199</c:v>
                </c:pt>
                <c:pt idx="30">
                  <c:v>0.82739726027397298</c:v>
                </c:pt>
                <c:pt idx="31">
                  <c:v>5.9643835616438396</c:v>
                </c:pt>
                <c:pt idx="32">
                  <c:v>2.0136986301369899</c:v>
                </c:pt>
                <c:pt idx="33">
                  <c:v>3.8465753424657501</c:v>
                </c:pt>
                <c:pt idx="34">
                  <c:v>0.78082191780821897</c:v>
                </c:pt>
                <c:pt idx="35">
                  <c:v>3.7671232876712302</c:v>
                </c:pt>
                <c:pt idx="36">
                  <c:v>1.83835616438356</c:v>
                </c:pt>
                <c:pt idx="37">
                  <c:v>0.87671232876712302</c:v>
                </c:pt>
                <c:pt idx="38">
                  <c:v>0.82465753424657495</c:v>
                </c:pt>
                <c:pt idx="39">
                  <c:v>5.0712328767123296</c:v>
                </c:pt>
                <c:pt idx="40">
                  <c:v>0.89041095890411004</c:v>
                </c:pt>
                <c:pt idx="41">
                  <c:v>2.86301369863014</c:v>
                </c:pt>
                <c:pt idx="42">
                  <c:v>2.7671232876712302</c:v>
                </c:pt>
                <c:pt idx="43">
                  <c:v>5.7808219178082201</c:v>
                </c:pt>
                <c:pt idx="44">
                  <c:v>5.7890410958904104</c:v>
                </c:pt>
                <c:pt idx="45">
                  <c:v>6</c:v>
                </c:pt>
                <c:pt idx="46">
                  <c:v>3.6657534246575301</c:v>
                </c:pt>
                <c:pt idx="47">
                  <c:v>0.76986301369862997</c:v>
                </c:pt>
                <c:pt idx="48">
                  <c:v>1.8082191780821899</c:v>
                </c:pt>
                <c:pt idx="49">
                  <c:v>4.88767123287671</c:v>
                </c:pt>
                <c:pt idx="50">
                  <c:v>2.7808219178082201</c:v>
                </c:pt>
                <c:pt idx="51">
                  <c:v>1.84109589041096</c:v>
                </c:pt>
                <c:pt idx="52">
                  <c:v>0.94520547945205502</c:v>
                </c:pt>
                <c:pt idx="53">
                  <c:v>3.75342465753425</c:v>
                </c:pt>
                <c:pt idx="54">
                  <c:v>1.9013698630136999</c:v>
                </c:pt>
                <c:pt idx="55">
                  <c:v>0.87945205479452104</c:v>
                </c:pt>
                <c:pt idx="56">
                  <c:v>2.9534246575342502</c:v>
                </c:pt>
                <c:pt idx="57">
                  <c:v>0.76986301369862997</c:v>
                </c:pt>
                <c:pt idx="58">
                  <c:v>6.7780821917808201</c:v>
                </c:pt>
                <c:pt idx="59">
                  <c:v>3.2794520547945201</c:v>
                </c:pt>
                <c:pt idx="60">
                  <c:v>1.6520547945205499</c:v>
                </c:pt>
                <c:pt idx="61">
                  <c:v>2.1342465753424702</c:v>
                </c:pt>
                <c:pt idx="62">
                  <c:v>5.0082191780821903</c:v>
                </c:pt>
                <c:pt idx="63">
                  <c:v>1.95068493150685</c:v>
                </c:pt>
                <c:pt idx="64">
                  <c:v>5.7726027397260298</c:v>
                </c:pt>
                <c:pt idx="65">
                  <c:v>0.93972602739725997</c:v>
                </c:pt>
                <c:pt idx="66">
                  <c:v>1.2876712328767099</c:v>
                </c:pt>
                <c:pt idx="67">
                  <c:v>1.75342465753425</c:v>
                </c:pt>
                <c:pt idx="68">
                  <c:v>3.0849315068493199</c:v>
                </c:pt>
                <c:pt idx="69">
                  <c:v>3.8794520547945202</c:v>
                </c:pt>
                <c:pt idx="70">
                  <c:v>3.8383561643835602</c:v>
                </c:pt>
                <c:pt idx="71">
                  <c:v>4.8986301369863003</c:v>
                </c:pt>
                <c:pt idx="72">
                  <c:v>0.47397260273972602</c:v>
                </c:pt>
                <c:pt idx="73">
                  <c:v>2.8438356164383598</c:v>
                </c:pt>
                <c:pt idx="74">
                  <c:v>2.8767123287671201</c:v>
                </c:pt>
                <c:pt idx="75">
                  <c:v>2.81643835616438</c:v>
                </c:pt>
                <c:pt idx="76">
                  <c:v>1.75342465753425</c:v>
                </c:pt>
                <c:pt idx="77">
                  <c:v>1.7561643835616401</c:v>
                </c:pt>
                <c:pt idx="78">
                  <c:v>5.1534246575342504</c:v>
                </c:pt>
                <c:pt idx="79">
                  <c:v>6.0767123287671199</c:v>
                </c:pt>
                <c:pt idx="80">
                  <c:v>1.76986301369863</c:v>
                </c:pt>
                <c:pt idx="81">
                  <c:v>4.6684931506849301</c:v>
                </c:pt>
                <c:pt idx="82">
                  <c:v>1.73150684931507</c:v>
                </c:pt>
                <c:pt idx="83">
                  <c:v>1.5589041095890399</c:v>
                </c:pt>
                <c:pt idx="84">
                  <c:v>3.8657534246575298</c:v>
                </c:pt>
                <c:pt idx="85">
                  <c:v>7.8931506849315101</c:v>
                </c:pt>
                <c:pt idx="86">
                  <c:v>2.25205479452055</c:v>
                </c:pt>
                <c:pt idx="87">
                  <c:v>1.7671232876712299</c:v>
                </c:pt>
                <c:pt idx="88">
                  <c:v>1.7643835616438399</c:v>
                </c:pt>
                <c:pt idx="89">
                  <c:v>3.86301369863014</c:v>
                </c:pt>
                <c:pt idx="90">
                  <c:v>1.66301369863014</c:v>
                </c:pt>
                <c:pt idx="91">
                  <c:v>6.0657534246575304</c:v>
                </c:pt>
                <c:pt idx="92">
                  <c:v>0.76986301369862997</c:v>
                </c:pt>
                <c:pt idx="93">
                  <c:v>1.84109589041096</c:v>
                </c:pt>
                <c:pt idx="94">
                  <c:v>1.1917808219178101</c:v>
                </c:pt>
                <c:pt idx="95">
                  <c:v>3.9917808219178101</c:v>
                </c:pt>
                <c:pt idx="96">
                  <c:v>1.76986301369863</c:v>
                </c:pt>
                <c:pt idx="97">
                  <c:v>0.454794520547945</c:v>
                </c:pt>
                <c:pt idx="98">
                  <c:v>3.75068493150685</c:v>
                </c:pt>
                <c:pt idx="99">
                  <c:v>4.8301369863013699</c:v>
                </c:pt>
                <c:pt idx="100">
                  <c:v>1.7424657534246599</c:v>
                </c:pt>
                <c:pt idx="101">
                  <c:v>2.6438356164383601</c:v>
                </c:pt>
                <c:pt idx="102">
                  <c:v>2.6301369863013702</c:v>
                </c:pt>
                <c:pt idx="103">
                  <c:v>2.9041095890410999</c:v>
                </c:pt>
                <c:pt idx="104">
                  <c:v>1.83835616438356</c:v>
                </c:pt>
                <c:pt idx="105">
                  <c:v>1.75068493150685</c:v>
                </c:pt>
                <c:pt idx="106">
                  <c:v>2.7287671232876698</c:v>
                </c:pt>
                <c:pt idx="107">
                  <c:v>4.9671232876712299</c:v>
                </c:pt>
                <c:pt idx="108">
                  <c:v>2.7698630136986302</c:v>
                </c:pt>
                <c:pt idx="109">
                  <c:v>0.317808219178082</c:v>
                </c:pt>
                <c:pt idx="110">
                  <c:v>7.7780821917808201</c:v>
                </c:pt>
                <c:pt idx="111">
                  <c:v>1.8328767123287699</c:v>
                </c:pt>
                <c:pt idx="112">
                  <c:v>1.7616438356164399</c:v>
                </c:pt>
                <c:pt idx="113">
                  <c:v>3.9616438356164401</c:v>
                </c:pt>
                <c:pt idx="114">
                  <c:v>1.7205479452054799</c:v>
                </c:pt>
                <c:pt idx="115">
                  <c:v>2.8575342465753399</c:v>
                </c:pt>
                <c:pt idx="116">
                  <c:v>1.7671232876712299</c:v>
                </c:pt>
                <c:pt idx="117">
                  <c:v>0.75890410958904098</c:v>
                </c:pt>
                <c:pt idx="118">
                  <c:v>0.39452054794520502</c:v>
                </c:pt>
                <c:pt idx="119">
                  <c:v>3.8301369863013699</c:v>
                </c:pt>
                <c:pt idx="120">
                  <c:v>1.77260273972603</c:v>
                </c:pt>
                <c:pt idx="121">
                  <c:v>0.12876712328767101</c:v>
                </c:pt>
                <c:pt idx="122">
                  <c:v>3.6739726027397301</c:v>
                </c:pt>
                <c:pt idx="123">
                  <c:v>1.7780821917808201</c:v>
                </c:pt>
                <c:pt idx="124">
                  <c:v>0.12602739726027401</c:v>
                </c:pt>
                <c:pt idx="125">
                  <c:v>1.90958904109589</c:v>
                </c:pt>
                <c:pt idx="126">
                  <c:v>2.7972602739725998</c:v>
                </c:pt>
                <c:pt idx="127">
                  <c:v>8.8547945205479408</c:v>
                </c:pt>
                <c:pt idx="128">
                  <c:v>1.73150684931507</c:v>
                </c:pt>
                <c:pt idx="129">
                  <c:v>5.77534246575342</c:v>
                </c:pt>
                <c:pt idx="130">
                  <c:v>5.8</c:v>
                </c:pt>
                <c:pt idx="131">
                  <c:v>2.8657534246575298</c:v>
                </c:pt>
                <c:pt idx="132">
                  <c:v>3.79452054794521</c:v>
                </c:pt>
                <c:pt idx="133">
                  <c:v>3.06575342465753</c:v>
                </c:pt>
                <c:pt idx="134">
                  <c:v>1.93150684931507</c:v>
                </c:pt>
                <c:pt idx="135">
                  <c:v>3.3972602739725999</c:v>
                </c:pt>
                <c:pt idx="136">
                  <c:v>4.0082191780821903</c:v>
                </c:pt>
                <c:pt idx="137">
                  <c:v>2.7260273972602702</c:v>
                </c:pt>
                <c:pt idx="138">
                  <c:v>1.76986301369863</c:v>
                </c:pt>
                <c:pt idx="139">
                  <c:v>4.3945205479452101</c:v>
                </c:pt>
                <c:pt idx="140">
                  <c:v>3.7643835616438399</c:v>
                </c:pt>
                <c:pt idx="141">
                  <c:v>4.7890410958904104</c:v>
                </c:pt>
                <c:pt idx="142">
                  <c:v>2.7890410958904099</c:v>
                </c:pt>
                <c:pt idx="143">
                  <c:v>1.9178082191780799E-2</c:v>
                </c:pt>
                <c:pt idx="144">
                  <c:v>6.7589041095890403</c:v>
                </c:pt>
                <c:pt idx="145">
                  <c:v>0.78082191780821897</c:v>
                </c:pt>
                <c:pt idx="146">
                  <c:v>1.84383561643836</c:v>
                </c:pt>
                <c:pt idx="147">
                  <c:v>4.9589041095890396</c:v>
                </c:pt>
                <c:pt idx="148">
                  <c:v>0.80547945205479499</c:v>
                </c:pt>
                <c:pt idx="149">
                  <c:v>0.44383561643835601</c:v>
                </c:pt>
                <c:pt idx="150">
                  <c:v>3.0109589041095899</c:v>
                </c:pt>
                <c:pt idx="151">
                  <c:v>5.0027397260274</c:v>
                </c:pt>
                <c:pt idx="152">
                  <c:v>2.2739726027397298</c:v>
                </c:pt>
                <c:pt idx="153">
                  <c:v>0.49863013698630099</c:v>
                </c:pt>
                <c:pt idx="154">
                  <c:v>5.7917808219178104</c:v>
                </c:pt>
                <c:pt idx="155">
                  <c:v>1.95342465753425</c:v>
                </c:pt>
                <c:pt idx="156">
                  <c:v>2.34520547945205</c:v>
                </c:pt>
                <c:pt idx="157">
                  <c:v>4.8575342465753399</c:v>
                </c:pt>
                <c:pt idx="158">
                  <c:v>2.0109589041095899</c:v>
                </c:pt>
                <c:pt idx="159">
                  <c:v>1.81917808219178</c:v>
                </c:pt>
                <c:pt idx="160">
                  <c:v>3.7643835616438399</c:v>
                </c:pt>
                <c:pt idx="161">
                  <c:v>5.7835616438356201</c:v>
                </c:pt>
                <c:pt idx="162">
                  <c:v>1.9452054794520499</c:v>
                </c:pt>
                <c:pt idx="163">
                  <c:v>2.2657534246575302</c:v>
                </c:pt>
                <c:pt idx="164">
                  <c:v>1.72876712328767</c:v>
                </c:pt>
                <c:pt idx="165">
                  <c:v>6.7726027397260298</c:v>
                </c:pt>
                <c:pt idx="166">
                  <c:v>3.22465753424658</c:v>
                </c:pt>
                <c:pt idx="167">
                  <c:v>4.8986301369863003</c:v>
                </c:pt>
                <c:pt idx="168">
                  <c:v>1.7616438356164399</c:v>
                </c:pt>
                <c:pt idx="169">
                  <c:v>4.6575342465753398</c:v>
                </c:pt>
                <c:pt idx="170">
                  <c:v>4.77534246575342</c:v>
                </c:pt>
                <c:pt idx="171">
                  <c:v>4.7616438356164403</c:v>
                </c:pt>
                <c:pt idx="172">
                  <c:v>0.79178082191780796</c:v>
                </c:pt>
                <c:pt idx="173">
                  <c:v>2.8712328767123299</c:v>
                </c:pt>
                <c:pt idx="174">
                  <c:v>3.8273972602739699</c:v>
                </c:pt>
                <c:pt idx="175">
                  <c:v>2.7808219178082201</c:v>
                </c:pt>
                <c:pt idx="176">
                  <c:v>4.7671232876712297</c:v>
                </c:pt>
                <c:pt idx="177">
                  <c:v>1.75342465753425</c:v>
                </c:pt>
                <c:pt idx="178">
                  <c:v>3.7698630136986302</c:v>
                </c:pt>
                <c:pt idx="179">
                  <c:v>1.93150684931507</c:v>
                </c:pt>
                <c:pt idx="180">
                  <c:v>2.8575342465753399</c:v>
                </c:pt>
                <c:pt idx="181">
                  <c:v>0.76986301369862997</c:v>
                </c:pt>
                <c:pt idx="182">
                  <c:v>2.0109589041095899</c:v>
                </c:pt>
                <c:pt idx="183">
                  <c:v>2.63561643835616</c:v>
                </c:pt>
                <c:pt idx="184">
                  <c:v>5.7945205479452104</c:v>
                </c:pt>
                <c:pt idx="185">
                  <c:v>1</c:v>
                </c:pt>
                <c:pt idx="186">
                  <c:v>6.6575342465753398</c:v>
                </c:pt>
                <c:pt idx="187">
                  <c:v>5.0383561643835604</c:v>
                </c:pt>
                <c:pt idx="188">
                  <c:v>2.2136986301369901</c:v>
                </c:pt>
                <c:pt idx="189">
                  <c:v>2.7260273972602702</c:v>
                </c:pt>
                <c:pt idx="190">
                  <c:v>1.2794520547945201</c:v>
                </c:pt>
                <c:pt idx="191">
                  <c:v>2.0739726027397301</c:v>
                </c:pt>
                <c:pt idx="192">
                  <c:v>0.67671232876712295</c:v>
                </c:pt>
                <c:pt idx="193">
                  <c:v>3.8657534246575298</c:v>
                </c:pt>
                <c:pt idx="194">
                  <c:v>0.40547945205479502</c:v>
                </c:pt>
                <c:pt idx="195">
                  <c:v>4.8438356164383602</c:v>
                </c:pt>
                <c:pt idx="196">
                  <c:v>4.8821917808219197</c:v>
                </c:pt>
                <c:pt idx="197">
                  <c:v>2.3506849315068501</c:v>
                </c:pt>
                <c:pt idx="198">
                  <c:v>3.8821917808219202</c:v>
                </c:pt>
                <c:pt idx="199">
                  <c:v>4.77534246575342</c:v>
                </c:pt>
                <c:pt idx="200">
                  <c:v>4.8410958904109602</c:v>
                </c:pt>
                <c:pt idx="201">
                  <c:v>1.0356164383561599</c:v>
                </c:pt>
                <c:pt idx="202">
                  <c:v>3.7835616438356201</c:v>
                </c:pt>
                <c:pt idx="203">
                  <c:v>3.67945205479452</c:v>
                </c:pt>
                <c:pt idx="204">
                  <c:v>1.7780821917808201</c:v>
                </c:pt>
                <c:pt idx="205">
                  <c:v>6.0684931506849296</c:v>
                </c:pt>
                <c:pt idx="206">
                  <c:v>1.8082191780821899</c:v>
                </c:pt>
                <c:pt idx="207">
                  <c:v>0.76712328767123295</c:v>
                </c:pt>
                <c:pt idx="208">
                  <c:v>5.7972602739725998</c:v>
                </c:pt>
                <c:pt idx="209">
                  <c:v>1.9424657534246601</c:v>
                </c:pt>
                <c:pt idx="210">
                  <c:v>6.0657534246575304</c:v>
                </c:pt>
                <c:pt idx="211">
                  <c:v>2.8767123287671201</c:v>
                </c:pt>
                <c:pt idx="212">
                  <c:v>1.7205479452054799</c:v>
                </c:pt>
                <c:pt idx="213">
                  <c:v>3.8684931506849298</c:v>
                </c:pt>
                <c:pt idx="214">
                  <c:v>2.86027397260274</c:v>
                </c:pt>
                <c:pt idx="215">
                  <c:v>0.47397260273972602</c:v>
                </c:pt>
                <c:pt idx="216">
                  <c:v>0.89863013698630101</c:v>
                </c:pt>
                <c:pt idx="217">
                  <c:v>0.142465753424658</c:v>
                </c:pt>
                <c:pt idx="218">
                  <c:v>1.9013698630136999</c:v>
                </c:pt>
                <c:pt idx="219">
                  <c:v>0.66849315068493198</c:v>
                </c:pt>
                <c:pt idx="220">
                  <c:v>5.77534246575342</c:v>
                </c:pt>
                <c:pt idx="221">
                  <c:v>0.95068493150684896</c:v>
                </c:pt>
                <c:pt idx="222">
                  <c:v>5.7972602739725998</c:v>
                </c:pt>
                <c:pt idx="223">
                  <c:v>5.2876712328767104</c:v>
                </c:pt>
                <c:pt idx="224">
                  <c:v>2.89041095890411</c:v>
                </c:pt>
                <c:pt idx="225">
                  <c:v>0.88493150684931499</c:v>
                </c:pt>
                <c:pt idx="226">
                  <c:v>0.81643835616438398</c:v>
                </c:pt>
                <c:pt idx="227">
                  <c:v>0.57260273972602704</c:v>
                </c:pt>
                <c:pt idx="228">
                  <c:v>0.23013698630137</c:v>
                </c:pt>
                <c:pt idx="229">
                  <c:v>7.13698630136986</c:v>
                </c:pt>
                <c:pt idx="230">
                  <c:v>2.86027397260274</c:v>
                </c:pt>
                <c:pt idx="231">
                  <c:v>1.13424657534247</c:v>
                </c:pt>
                <c:pt idx="232">
                  <c:v>5.7863013698630104</c:v>
                </c:pt>
                <c:pt idx="233">
                  <c:v>2.88493150684931</c:v>
                </c:pt>
                <c:pt idx="234">
                  <c:v>3.79178082191781</c:v>
                </c:pt>
                <c:pt idx="235">
                  <c:v>4.8301369863013699</c:v>
                </c:pt>
                <c:pt idx="236">
                  <c:v>0.78082191780821897</c:v>
                </c:pt>
                <c:pt idx="237">
                  <c:v>5.7863013698630104</c:v>
                </c:pt>
                <c:pt idx="238">
                  <c:v>2.0082191780821899</c:v>
                </c:pt>
                <c:pt idx="239">
                  <c:v>9.8630136986301409</c:v>
                </c:pt>
                <c:pt idx="240">
                  <c:v>3.7890410958904099</c:v>
                </c:pt>
                <c:pt idx="241">
                  <c:v>0.88219178082191796</c:v>
                </c:pt>
                <c:pt idx="242">
                  <c:v>0.80821917808219201</c:v>
                </c:pt>
                <c:pt idx="243">
                  <c:v>4.1863013698630098</c:v>
                </c:pt>
                <c:pt idx="244">
                  <c:v>3.8684931506849298</c:v>
                </c:pt>
                <c:pt idx="245">
                  <c:v>2.77534246575342</c:v>
                </c:pt>
                <c:pt idx="246">
                  <c:v>6.0520547945205498</c:v>
                </c:pt>
                <c:pt idx="247">
                  <c:v>1.75068493150685</c:v>
                </c:pt>
                <c:pt idx="248">
                  <c:v>2.8712328767123299</c:v>
                </c:pt>
                <c:pt idx="249">
                  <c:v>3.7287671232876698</c:v>
                </c:pt>
                <c:pt idx="250">
                  <c:v>2.8575342465753399</c:v>
                </c:pt>
                <c:pt idx="251">
                  <c:v>3.8493150684931501</c:v>
                </c:pt>
                <c:pt idx="252">
                  <c:v>6.0684931506849296</c:v>
                </c:pt>
                <c:pt idx="253">
                  <c:v>6.0684931506849296</c:v>
                </c:pt>
                <c:pt idx="254">
                  <c:v>0.79452054794520499</c:v>
                </c:pt>
                <c:pt idx="255">
                  <c:v>1.8301369863013699</c:v>
                </c:pt>
                <c:pt idx="256">
                  <c:v>0.232876712328767</c:v>
                </c:pt>
                <c:pt idx="257">
                  <c:v>1.77534246575342</c:v>
                </c:pt>
                <c:pt idx="258">
                  <c:v>0.783561643835616</c:v>
                </c:pt>
                <c:pt idx="259">
                  <c:v>3.8657534246575298</c:v>
                </c:pt>
                <c:pt idx="260">
                  <c:v>1.8493150684931501</c:v>
                </c:pt>
                <c:pt idx="261">
                  <c:v>1.83835616438356</c:v>
                </c:pt>
                <c:pt idx="262">
                  <c:v>3.8712328767123299</c:v>
                </c:pt>
                <c:pt idx="263">
                  <c:v>2.75342465753425</c:v>
                </c:pt>
                <c:pt idx="264">
                  <c:v>4.7342465753424703</c:v>
                </c:pt>
                <c:pt idx="265">
                  <c:v>5.7863013698630104</c:v>
                </c:pt>
                <c:pt idx="266">
                  <c:v>3.7808219178082201</c:v>
                </c:pt>
                <c:pt idx="267">
                  <c:v>1.1972602739725999</c:v>
                </c:pt>
                <c:pt idx="268">
                  <c:v>1.79452054794521</c:v>
                </c:pt>
                <c:pt idx="269">
                  <c:v>4.2931506849315104</c:v>
                </c:pt>
                <c:pt idx="270">
                  <c:v>2.7698630136986302</c:v>
                </c:pt>
                <c:pt idx="271">
                  <c:v>6.0712328767123296</c:v>
                </c:pt>
                <c:pt idx="272">
                  <c:v>1.8547945205479499</c:v>
                </c:pt>
                <c:pt idx="273">
                  <c:v>1.29315068493151</c:v>
                </c:pt>
                <c:pt idx="274">
                  <c:v>3.6684931506849301</c:v>
                </c:pt>
                <c:pt idx="275">
                  <c:v>2.7424657534246601</c:v>
                </c:pt>
                <c:pt idx="276">
                  <c:v>4.9863013698630096</c:v>
                </c:pt>
                <c:pt idx="277">
                  <c:v>4.8547945205479497</c:v>
                </c:pt>
                <c:pt idx="278">
                  <c:v>3.3972602739725999</c:v>
                </c:pt>
                <c:pt idx="279">
                  <c:v>2.7780821917808201</c:v>
                </c:pt>
                <c:pt idx="280">
                  <c:v>5.8027397260273998</c:v>
                </c:pt>
                <c:pt idx="281">
                  <c:v>3.8931506849315101</c:v>
                </c:pt>
                <c:pt idx="282">
                  <c:v>1.7863013698630099</c:v>
                </c:pt>
                <c:pt idx="283">
                  <c:v>4.8931506849315101</c:v>
                </c:pt>
                <c:pt idx="284">
                  <c:v>2</c:v>
                </c:pt>
                <c:pt idx="285">
                  <c:v>1.77260273972603</c:v>
                </c:pt>
                <c:pt idx="286">
                  <c:v>2.19178082191781E-2</c:v>
                </c:pt>
                <c:pt idx="287">
                  <c:v>2.79452054794521</c:v>
                </c:pt>
                <c:pt idx="288">
                  <c:v>0.76712328767123295</c:v>
                </c:pt>
                <c:pt idx="289">
                  <c:v>0.75616438356164395</c:v>
                </c:pt>
                <c:pt idx="290">
                  <c:v>2.1616438356164398</c:v>
                </c:pt>
                <c:pt idx="291">
                  <c:v>5.6958904109589001</c:v>
                </c:pt>
                <c:pt idx="292">
                  <c:v>5.7780821917808201</c:v>
                </c:pt>
                <c:pt idx="293">
                  <c:v>3.6712328767123301</c:v>
                </c:pt>
                <c:pt idx="294">
                  <c:v>3.79452054794521</c:v>
                </c:pt>
                <c:pt idx="295">
                  <c:v>1.7123287671232901</c:v>
                </c:pt>
                <c:pt idx="296">
                  <c:v>2.07123287671233</c:v>
                </c:pt>
                <c:pt idx="297">
                  <c:v>5.7835616438356201</c:v>
                </c:pt>
                <c:pt idx="298">
                  <c:v>0.77534246575342503</c:v>
                </c:pt>
                <c:pt idx="299">
                  <c:v>2.7643835616438399</c:v>
                </c:pt>
                <c:pt idx="300">
                  <c:v>5.0684931506849296</c:v>
                </c:pt>
                <c:pt idx="301">
                  <c:v>1.81369863013699</c:v>
                </c:pt>
                <c:pt idx="302">
                  <c:v>3.7863013698630099</c:v>
                </c:pt>
                <c:pt idx="303">
                  <c:v>5.9232876712328801</c:v>
                </c:pt>
                <c:pt idx="304">
                  <c:v>10.6</c:v>
                </c:pt>
                <c:pt idx="305">
                  <c:v>7.7890410958904104</c:v>
                </c:pt>
                <c:pt idx="306">
                  <c:v>2.8712328767123299</c:v>
                </c:pt>
                <c:pt idx="307">
                  <c:v>1.93424657534247</c:v>
                </c:pt>
                <c:pt idx="308">
                  <c:v>2.0931506849315098</c:v>
                </c:pt>
                <c:pt idx="309">
                  <c:v>4.8986301369863003</c:v>
                </c:pt>
                <c:pt idx="310">
                  <c:v>1.77534246575342</c:v>
                </c:pt>
                <c:pt idx="311">
                  <c:v>3.7726027397260302</c:v>
                </c:pt>
                <c:pt idx="312">
                  <c:v>5.7835616438356201</c:v>
                </c:pt>
                <c:pt idx="313">
                  <c:v>7.7315068493150703</c:v>
                </c:pt>
                <c:pt idx="314">
                  <c:v>4.8958904109589003</c:v>
                </c:pt>
                <c:pt idx="315">
                  <c:v>1.7616438356164399</c:v>
                </c:pt>
                <c:pt idx="316">
                  <c:v>0.79726027397260302</c:v>
                </c:pt>
                <c:pt idx="317">
                  <c:v>1.83835616438356</c:v>
                </c:pt>
                <c:pt idx="318">
                  <c:v>4.8931506849315101</c:v>
                </c:pt>
                <c:pt idx="319">
                  <c:v>2.7369863013698601</c:v>
                </c:pt>
              </c:numCache>
            </c:numRef>
          </c:xVal>
          <c:yVal>
            <c:numRef>
              <c:f>'For Phil'!$D$2:$D$1048576</c:f>
              <c:numCache>
                <c:formatCode>General</c:formatCode>
                <c:ptCount val="1048575"/>
                <c:pt idx="0">
                  <c:v>29</c:v>
                </c:pt>
                <c:pt idx="1">
                  <c:v>23</c:v>
                </c:pt>
                <c:pt idx="2">
                  <c:v>9</c:v>
                </c:pt>
                <c:pt idx="3">
                  <c:v>25</c:v>
                </c:pt>
                <c:pt idx="4">
                  <c:v>48</c:v>
                </c:pt>
                <c:pt idx="5">
                  <c:v>11</c:v>
                </c:pt>
                <c:pt idx="6">
                  <c:v>0</c:v>
                </c:pt>
                <c:pt idx="7">
                  <c:v>12</c:v>
                </c:pt>
                <c:pt idx="8">
                  <c:v>18</c:v>
                </c:pt>
                <c:pt idx="9">
                  <c:v>9</c:v>
                </c:pt>
                <c:pt idx="10">
                  <c:v>20</c:v>
                </c:pt>
                <c:pt idx="11">
                  <c:v>17</c:v>
                </c:pt>
                <c:pt idx="12">
                  <c:v>-1</c:v>
                </c:pt>
                <c:pt idx="13">
                  <c:v>35</c:v>
                </c:pt>
                <c:pt idx="14">
                  <c:v>5</c:v>
                </c:pt>
                <c:pt idx="15">
                  <c:v>3</c:v>
                </c:pt>
                <c:pt idx="16">
                  <c:v>11</c:v>
                </c:pt>
                <c:pt idx="17">
                  <c:v>3</c:v>
                </c:pt>
                <c:pt idx="18">
                  <c:v>0</c:v>
                </c:pt>
                <c:pt idx="19">
                  <c:v>13</c:v>
                </c:pt>
                <c:pt idx="20">
                  <c:v>12</c:v>
                </c:pt>
                <c:pt idx="21">
                  <c:v>-1</c:v>
                </c:pt>
                <c:pt idx="22">
                  <c:v>31</c:v>
                </c:pt>
                <c:pt idx="23">
                  <c:v>6</c:v>
                </c:pt>
                <c:pt idx="24">
                  <c:v>6</c:v>
                </c:pt>
                <c:pt idx="25">
                  <c:v>30</c:v>
                </c:pt>
                <c:pt idx="26">
                  <c:v>32</c:v>
                </c:pt>
                <c:pt idx="27">
                  <c:v>12</c:v>
                </c:pt>
                <c:pt idx="28">
                  <c:v>18</c:v>
                </c:pt>
                <c:pt idx="29">
                  <c:v>20</c:v>
                </c:pt>
                <c:pt idx="30">
                  <c:v>2</c:v>
                </c:pt>
                <c:pt idx="31">
                  <c:v>8</c:v>
                </c:pt>
                <c:pt idx="32">
                  <c:v>3</c:v>
                </c:pt>
                <c:pt idx="33">
                  <c:v>12</c:v>
                </c:pt>
                <c:pt idx="34">
                  <c:v>6</c:v>
                </c:pt>
                <c:pt idx="35">
                  <c:v>32</c:v>
                </c:pt>
                <c:pt idx="36">
                  <c:v>5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10</c:v>
                </c:pt>
                <c:pt idx="42">
                  <c:v>15</c:v>
                </c:pt>
                <c:pt idx="43">
                  <c:v>15</c:v>
                </c:pt>
                <c:pt idx="44">
                  <c:v>12</c:v>
                </c:pt>
                <c:pt idx="45">
                  <c:v>37</c:v>
                </c:pt>
                <c:pt idx="46">
                  <c:v>11</c:v>
                </c:pt>
                <c:pt idx="47">
                  <c:v>6</c:v>
                </c:pt>
                <c:pt idx="48">
                  <c:v>5</c:v>
                </c:pt>
                <c:pt idx="49">
                  <c:v>18</c:v>
                </c:pt>
                <c:pt idx="50">
                  <c:v>8</c:v>
                </c:pt>
                <c:pt idx="51">
                  <c:v>6</c:v>
                </c:pt>
                <c:pt idx="52">
                  <c:v>2</c:v>
                </c:pt>
                <c:pt idx="53">
                  <c:v>16</c:v>
                </c:pt>
                <c:pt idx="54">
                  <c:v>0</c:v>
                </c:pt>
                <c:pt idx="55">
                  <c:v>3</c:v>
                </c:pt>
                <c:pt idx="56">
                  <c:v>14</c:v>
                </c:pt>
                <c:pt idx="57">
                  <c:v>1</c:v>
                </c:pt>
                <c:pt idx="58">
                  <c:v>25</c:v>
                </c:pt>
                <c:pt idx="59">
                  <c:v>17</c:v>
                </c:pt>
                <c:pt idx="60">
                  <c:v>4</c:v>
                </c:pt>
                <c:pt idx="61">
                  <c:v>8</c:v>
                </c:pt>
                <c:pt idx="62">
                  <c:v>10</c:v>
                </c:pt>
                <c:pt idx="63">
                  <c:v>4</c:v>
                </c:pt>
                <c:pt idx="64">
                  <c:v>23</c:v>
                </c:pt>
                <c:pt idx="65">
                  <c:v>6</c:v>
                </c:pt>
                <c:pt idx="66">
                  <c:v>0</c:v>
                </c:pt>
                <c:pt idx="67">
                  <c:v>3</c:v>
                </c:pt>
                <c:pt idx="68">
                  <c:v>9</c:v>
                </c:pt>
                <c:pt idx="69">
                  <c:v>10</c:v>
                </c:pt>
                <c:pt idx="70">
                  <c:v>2</c:v>
                </c:pt>
                <c:pt idx="71">
                  <c:v>35</c:v>
                </c:pt>
                <c:pt idx="72">
                  <c:v>2</c:v>
                </c:pt>
                <c:pt idx="73">
                  <c:v>11</c:v>
                </c:pt>
                <c:pt idx="74">
                  <c:v>6</c:v>
                </c:pt>
                <c:pt idx="75">
                  <c:v>9</c:v>
                </c:pt>
                <c:pt idx="76">
                  <c:v>14</c:v>
                </c:pt>
                <c:pt idx="77">
                  <c:v>5</c:v>
                </c:pt>
                <c:pt idx="78">
                  <c:v>25</c:v>
                </c:pt>
                <c:pt idx="79">
                  <c:v>26</c:v>
                </c:pt>
                <c:pt idx="80">
                  <c:v>7</c:v>
                </c:pt>
                <c:pt idx="81">
                  <c:v>10</c:v>
                </c:pt>
                <c:pt idx="82">
                  <c:v>3</c:v>
                </c:pt>
                <c:pt idx="83">
                  <c:v>6</c:v>
                </c:pt>
                <c:pt idx="84">
                  <c:v>5</c:v>
                </c:pt>
                <c:pt idx="85">
                  <c:v>23</c:v>
                </c:pt>
                <c:pt idx="86">
                  <c:v>17</c:v>
                </c:pt>
                <c:pt idx="87">
                  <c:v>8</c:v>
                </c:pt>
                <c:pt idx="88">
                  <c:v>2</c:v>
                </c:pt>
                <c:pt idx="89">
                  <c:v>15</c:v>
                </c:pt>
                <c:pt idx="90">
                  <c:v>13</c:v>
                </c:pt>
                <c:pt idx="91">
                  <c:v>14</c:v>
                </c:pt>
                <c:pt idx="92">
                  <c:v>5</c:v>
                </c:pt>
                <c:pt idx="93">
                  <c:v>7</c:v>
                </c:pt>
                <c:pt idx="94">
                  <c:v>7</c:v>
                </c:pt>
                <c:pt idx="95">
                  <c:v>3</c:v>
                </c:pt>
                <c:pt idx="96">
                  <c:v>7</c:v>
                </c:pt>
                <c:pt idx="97">
                  <c:v>0</c:v>
                </c:pt>
                <c:pt idx="98">
                  <c:v>24</c:v>
                </c:pt>
                <c:pt idx="99">
                  <c:v>5</c:v>
                </c:pt>
                <c:pt idx="100">
                  <c:v>2</c:v>
                </c:pt>
                <c:pt idx="101">
                  <c:v>20</c:v>
                </c:pt>
                <c:pt idx="102">
                  <c:v>4</c:v>
                </c:pt>
                <c:pt idx="103">
                  <c:v>10</c:v>
                </c:pt>
                <c:pt idx="104">
                  <c:v>6</c:v>
                </c:pt>
                <c:pt idx="105">
                  <c:v>6</c:v>
                </c:pt>
                <c:pt idx="106">
                  <c:v>38</c:v>
                </c:pt>
                <c:pt idx="107">
                  <c:v>16</c:v>
                </c:pt>
                <c:pt idx="108">
                  <c:v>16</c:v>
                </c:pt>
                <c:pt idx="109">
                  <c:v>2</c:v>
                </c:pt>
                <c:pt idx="110">
                  <c:v>15</c:v>
                </c:pt>
                <c:pt idx="111">
                  <c:v>16</c:v>
                </c:pt>
                <c:pt idx="112">
                  <c:v>8</c:v>
                </c:pt>
                <c:pt idx="113">
                  <c:v>19</c:v>
                </c:pt>
                <c:pt idx="114">
                  <c:v>17</c:v>
                </c:pt>
                <c:pt idx="115">
                  <c:v>3</c:v>
                </c:pt>
                <c:pt idx="116">
                  <c:v>18</c:v>
                </c:pt>
                <c:pt idx="117">
                  <c:v>1</c:v>
                </c:pt>
                <c:pt idx="118">
                  <c:v>-1</c:v>
                </c:pt>
                <c:pt idx="119">
                  <c:v>11</c:v>
                </c:pt>
                <c:pt idx="120">
                  <c:v>4</c:v>
                </c:pt>
                <c:pt idx="121">
                  <c:v>1</c:v>
                </c:pt>
                <c:pt idx="122">
                  <c:v>16</c:v>
                </c:pt>
                <c:pt idx="123">
                  <c:v>0</c:v>
                </c:pt>
                <c:pt idx="124">
                  <c:v>0</c:v>
                </c:pt>
                <c:pt idx="125">
                  <c:v>20</c:v>
                </c:pt>
                <c:pt idx="126">
                  <c:v>14</c:v>
                </c:pt>
                <c:pt idx="127">
                  <c:v>42</c:v>
                </c:pt>
                <c:pt idx="128">
                  <c:v>3</c:v>
                </c:pt>
                <c:pt idx="129">
                  <c:v>16</c:v>
                </c:pt>
                <c:pt idx="130">
                  <c:v>16</c:v>
                </c:pt>
                <c:pt idx="131">
                  <c:v>8</c:v>
                </c:pt>
                <c:pt idx="132">
                  <c:v>26</c:v>
                </c:pt>
                <c:pt idx="133">
                  <c:v>22</c:v>
                </c:pt>
                <c:pt idx="134">
                  <c:v>2</c:v>
                </c:pt>
                <c:pt idx="135">
                  <c:v>19</c:v>
                </c:pt>
                <c:pt idx="136">
                  <c:v>8</c:v>
                </c:pt>
                <c:pt idx="137">
                  <c:v>14</c:v>
                </c:pt>
                <c:pt idx="138">
                  <c:v>4</c:v>
                </c:pt>
                <c:pt idx="139">
                  <c:v>34</c:v>
                </c:pt>
                <c:pt idx="140">
                  <c:v>18</c:v>
                </c:pt>
                <c:pt idx="141">
                  <c:v>12</c:v>
                </c:pt>
                <c:pt idx="142">
                  <c:v>3</c:v>
                </c:pt>
                <c:pt idx="143">
                  <c:v>1</c:v>
                </c:pt>
                <c:pt idx="144">
                  <c:v>27</c:v>
                </c:pt>
                <c:pt idx="145">
                  <c:v>8</c:v>
                </c:pt>
                <c:pt idx="146">
                  <c:v>4</c:v>
                </c:pt>
                <c:pt idx="147">
                  <c:v>36</c:v>
                </c:pt>
                <c:pt idx="148">
                  <c:v>3</c:v>
                </c:pt>
                <c:pt idx="149">
                  <c:v>1</c:v>
                </c:pt>
                <c:pt idx="150">
                  <c:v>10</c:v>
                </c:pt>
                <c:pt idx="151">
                  <c:v>11</c:v>
                </c:pt>
                <c:pt idx="152">
                  <c:v>19</c:v>
                </c:pt>
                <c:pt idx="153">
                  <c:v>1</c:v>
                </c:pt>
                <c:pt idx="154">
                  <c:v>9</c:v>
                </c:pt>
                <c:pt idx="155">
                  <c:v>8</c:v>
                </c:pt>
                <c:pt idx="156">
                  <c:v>20</c:v>
                </c:pt>
                <c:pt idx="157">
                  <c:v>14</c:v>
                </c:pt>
                <c:pt idx="158">
                  <c:v>17</c:v>
                </c:pt>
                <c:pt idx="159">
                  <c:v>3</c:v>
                </c:pt>
                <c:pt idx="160">
                  <c:v>21</c:v>
                </c:pt>
                <c:pt idx="161">
                  <c:v>11</c:v>
                </c:pt>
                <c:pt idx="162">
                  <c:v>4</c:v>
                </c:pt>
                <c:pt idx="163">
                  <c:v>7</c:v>
                </c:pt>
                <c:pt idx="164">
                  <c:v>3</c:v>
                </c:pt>
                <c:pt idx="165">
                  <c:v>11</c:v>
                </c:pt>
                <c:pt idx="166">
                  <c:v>12</c:v>
                </c:pt>
                <c:pt idx="167">
                  <c:v>18</c:v>
                </c:pt>
                <c:pt idx="168">
                  <c:v>3</c:v>
                </c:pt>
                <c:pt idx="169">
                  <c:v>13</c:v>
                </c:pt>
                <c:pt idx="170">
                  <c:v>11</c:v>
                </c:pt>
                <c:pt idx="171">
                  <c:v>11</c:v>
                </c:pt>
                <c:pt idx="172">
                  <c:v>0</c:v>
                </c:pt>
                <c:pt idx="173">
                  <c:v>3</c:v>
                </c:pt>
                <c:pt idx="174">
                  <c:v>10</c:v>
                </c:pt>
                <c:pt idx="175">
                  <c:v>16</c:v>
                </c:pt>
                <c:pt idx="176">
                  <c:v>24</c:v>
                </c:pt>
                <c:pt idx="177">
                  <c:v>18</c:v>
                </c:pt>
                <c:pt idx="178">
                  <c:v>30</c:v>
                </c:pt>
                <c:pt idx="179">
                  <c:v>4</c:v>
                </c:pt>
                <c:pt idx="180">
                  <c:v>8</c:v>
                </c:pt>
                <c:pt idx="181">
                  <c:v>1</c:v>
                </c:pt>
                <c:pt idx="182">
                  <c:v>12</c:v>
                </c:pt>
                <c:pt idx="183">
                  <c:v>30</c:v>
                </c:pt>
                <c:pt idx="184">
                  <c:v>26</c:v>
                </c:pt>
                <c:pt idx="185">
                  <c:v>3</c:v>
                </c:pt>
                <c:pt idx="186">
                  <c:v>15</c:v>
                </c:pt>
                <c:pt idx="187">
                  <c:v>34</c:v>
                </c:pt>
                <c:pt idx="188">
                  <c:v>9</c:v>
                </c:pt>
                <c:pt idx="189">
                  <c:v>31</c:v>
                </c:pt>
                <c:pt idx="190">
                  <c:v>6</c:v>
                </c:pt>
                <c:pt idx="191">
                  <c:v>9</c:v>
                </c:pt>
                <c:pt idx="192">
                  <c:v>4</c:v>
                </c:pt>
                <c:pt idx="193">
                  <c:v>6</c:v>
                </c:pt>
                <c:pt idx="194">
                  <c:v>2</c:v>
                </c:pt>
                <c:pt idx="195">
                  <c:v>13</c:v>
                </c:pt>
                <c:pt idx="196">
                  <c:v>22</c:v>
                </c:pt>
                <c:pt idx="197">
                  <c:v>8</c:v>
                </c:pt>
                <c:pt idx="198">
                  <c:v>6</c:v>
                </c:pt>
                <c:pt idx="199">
                  <c:v>14</c:v>
                </c:pt>
                <c:pt idx="200">
                  <c:v>14</c:v>
                </c:pt>
                <c:pt idx="201">
                  <c:v>8</c:v>
                </c:pt>
                <c:pt idx="202">
                  <c:v>22</c:v>
                </c:pt>
                <c:pt idx="203">
                  <c:v>6</c:v>
                </c:pt>
                <c:pt idx="204">
                  <c:v>1</c:v>
                </c:pt>
                <c:pt idx="205">
                  <c:v>15</c:v>
                </c:pt>
                <c:pt idx="206">
                  <c:v>2</c:v>
                </c:pt>
                <c:pt idx="207">
                  <c:v>1</c:v>
                </c:pt>
                <c:pt idx="208">
                  <c:v>13</c:v>
                </c:pt>
                <c:pt idx="209">
                  <c:v>5</c:v>
                </c:pt>
                <c:pt idx="210">
                  <c:v>32</c:v>
                </c:pt>
                <c:pt idx="211">
                  <c:v>16</c:v>
                </c:pt>
                <c:pt idx="212">
                  <c:v>5</c:v>
                </c:pt>
                <c:pt idx="213">
                  <c:v>21</c:v>
                </c:pt>
                <c:pt idx="214">
                  <c:v>6</c:v>
                </c:pt>
                <c:pt idx="215">
                  <c:v>2</c:v>
                </c:pt>
                <c:pt idx="216">
                  <c:v>9</c:v>
                </c:pt>
                <c:pt idx="217">
                  <c:v>-2</c:v>
                </c:pt>
                <c:pt idx="218">
                  <c:v>4</c:v>
                </c:pt>
                <c:pt idx="219">
                  <c:v>0</c:v>
                </c:pt>
                <c:pt idx="220">
                  <c:v>35</c:v>
                </c:pt>
                <c:pt idx="221">
                  <c:v>0</c:v>
                </c:pt>
                <c:pt idx="222">
                  <c:v>16</c:v>
                </c:pt>
                <c:pt idx="223">
                  <c:v>19</c:v>
                </c:pt>
                <c:pt idx="224">
                  <c:v>11</c:v>
                </c:pt>
                <c:pt idx="225">
                  <c:v>1</c:v>
                </c:pt>
                <c:pt idx="226">
                  <c:v>7</c:v>
                </c:pt>
                <c:pt idx="227">
                  <c:v>3</c:v>
                </c:pt>
                <c:pt idx="228">
                  <c:v>0</c:v>
                </c:pt>
                <c:pt idx="229">
                  <c:v>34</c:v>
                </c:pt>
                <c:pt idx="230">
                  <c:v>32</c:v>
                </c:pt>
                <c:pt idx="231">
                  <c:v>0</c:v>
                </c:pt>
                <c:pt idx="232">
                  <c:v>22</c:v>
                </c:pt>
                <c:pt idx="233">
                  <c:v>11</c:v>
                </c:pt>
                <c:pt idx="234">
                  <c:v>7</c:v>
                </c:pt>
                <c:pt idx="235">
                  <c:v>5</c:v>
                </c:pt>
                <c:pt idx="236">
                  <c:v>1</c:v>
                </c:pt>
                <c:pt idx="237">
                  <c:v>21</c:v>
                </c:pt>
                <c:pt idx="238">
                  <c:v>3</c:v>
                </c:pt>
                <c:pt idx="239">
                  <c:v>70</c:v>
                </c:pt>
                <c:pt idx="240">
                  <c:v>13</c:v>
                </c:pt>
                <c:pt idx="241">
                  <c:v>3</c:v>
                </c:pt>
                <c:pt idx="242">
                  <c:v>8</c:v>
                </c:pt>
                <c:pt idx="243">
                  <c:v>19</c:v>
                </c:pt>
                <c:pt idx="244">
                  <c:v>18</c:v>
                </c:pt>
                <c:pt idx="245">
                  <c:v>7</c:v>
                </c:pt>
                <c:pt idx="246">
                  <c:v>16</c:v>
                </c:pt>
                <c:pt idx="247">
                  <c:v>3</c:v>
                </c:pt>
                <c:pt idx="248">
                  <c:v>8</c:v>
                </c:pt>
                <c:pt idx="249">
                  <c:v>13</c:v>
                </c:pt>
                <c:pt idx="250">
                  <c:v>3</c:v>
                </c:pt>
                <c:pt idx="251">
                  <c:v>10</c:v>
                </c:pt>
                <c:pt idx="252">
                  <c:v>45</c:v>
                </c:pt>
                <c:pt idx="253">
                  <c:v>43</c:v>
                </c:pt>
                <c:pt idx="254">
                  <c:v>4</c:v>
                </c:pt>
                <c:pt idx="255">
                  <c:v>5</c:v>
                </c:pt>
                <c:pt idx="256">
                  <c:v>-1</c:v>
                </c:pt>
                <c:pt idx="257">
                  <c:v>14</c:v>
                </c:pt>
                <c:pt idx="258">
                  <c:v>1</c:v>
                </c:pt>
                <c:pt idx="259">
                  <c:v>24</c:v>
                </c:pt>
                <c:pt idx="260">
                  <c:v>9</c:v>
                </c:pt>
                <c:pt idx="261">
                  <c:v>8</c:v>
                </c:pt>
                <c:pt idx="262">
                  <c:v>45</c:v>
                </c:pt>
                <c:pt idx="263">
                  <c:v>10</c:v>
                </c:pt>
                <c:pt idx="264">
                  <c:v>48</c:v>
                </c:pt>
                <c:pt idx="265">
                  <c:v>20</c:v>
                </c:pt>
                <c:pt idx="266">
                  <c:v>14</c:v>
                </c:pt>
                <c:pt idx="267">
                  <c:v>8</c:v>
                </c:pt>
                <c:pt idx="268">
                  <c:v>2</c:v>
                </c:pt>
                <c:pt idx="269">
                  <c:v>7</c:v>
                </c:pt>
                <c:pt idx="270">
                  <c:v>8</c:v>
                </c:pt>
                <c:pt idx="271">
                  <c:v>13</c:v>
                </c:pt>
                <c:pt idx="272">
                  <c:v>4</c:v>
                </c:pt>
                <c:pt idx="273">
                  <c:v>19</c:v>
                </c:pt>
                <c:pt idx="274">
                  <c:v>32</c:v>
                </c:pt>
                <c:pt idx="275">
                  <c:v>24</c:v>
                </c:pt>
                <c:pt idx="276">
                  <c:v>8</c:v>
                </c:pt>
                <c:pt idx="277">
                  <c:v>5</c:v>
                </c:pt>
                <c:pt idx="278">
                  <c:v>22</c:v>
                </c:pt>
                <c:pt idx="279">
                  <c:v>11</c:v>
                </c:pt>
                <c:pt idx="280">
                  <c:v>12</c:v>
                </c:pt>
                <c:pt idx="281">
                  <c:v>14</c:v>
                </c:pt>
                <c:pt idx="282">
                  <c:v>4</c:v>
                </c:pt>
                <c:pt idx="283">
                  <c:v>23</c:v>
                </c:pt>
                <c:pt idx="284">
                  <c:v>9</c:v>
                </c:pt>
                <c:pt idx="285">
                  <c:v>10</c:v>
                </c:pt>
                <c:pt idx="286">
                  <c:v>0</c:v>
                </c:pt>
                <c:pt idx="287">
                  <c:v>13</c:v>
                </c:pt>
                <c:pt idx="288">
                  <c:v>3</c:v>
                </c:pt>
                <c:pt idx="289">
                  <c:v>1</c:v>
                </c:pt>
                <c:pt idx="290">
                  <c:v>6</c:v>
                </c:pt>
                <c:pt idx="291">
                  <c:v>13</c:v>
                </c:pt>
                <c:pt idx="292">
                  <c:v>13</c:v>
                </c:pt>
                <c:pt idx="293">
                  <c:v>4</c:v>
                </c:pt>
                <c:pt idx="294">
                  <c:v>4</c:v>
                </c:pt>
                <c:pt idx="295">
                  <c:v>1</c:v>
                </c:pt>
                <c:pt idx="296">
                  <c:v>7</c:v>
                </c:pt>
                <c:pt idx="297">
                  <c:v>15</c:v>
                </c:pt>
                <c:pt idx="298">
                  <c:v>0</c:v>
                </c:pt>
                <c:pt idx="299">
                  <c:v>13</c:v>
                </c:pt>
                <c:pt idx="300">
                  <c:v>32</c:v>
                </c:pt>
                <c:pt idx="301">
                  <c:v>5</c:v>
                </c:pt>
                <c:pt idx="302">
                  <c:v>6</c:v>
                </c:pt>
                <c:pt idx="303">
                  <c:v>21</c:v>
                </c:pt>
                <c:pt idx="304">
                  <c:v>29</c:v>
                </c:pt>
                <c:pt idx="305">
                  <c:v>47</c:v>
                </c:pt>
                <c:pt idx="306">
                  <c:v>9</c:v>
                </c:pt>
                <c:pt idx="307">
                  <c:v>9</c:v>
                </c:pt>
                <c:pt idx="308">
                  <c:v>4</c:v>
                </c:pt>
                <c:pt idx="309">
                  <c:v>18</c:v>
                </c:pt>
                <c:pt idx="310">
                  <c:v>6</c:v>
                </c:pt>
                <c:pt idx="311">
                  <c:v>27</c:v>
                </c:pt>
                <c:pt idx="312">
                  <c:v>36</c:v>
                </c:pt>
                <c:pt idx="313">
                  <c:v>36</c:v>
                </c:pt>
                <c:pt idx="314">
                  <c:v>9</c:v>
                </c:pt>
                <c:pt idx="315">
                  <c:v>11</c:v>
                </c:pt>
                <c:pt idx="316">
                  <c:v>3</c:v>
                </c:pt>
                <c:pt idx="317">
                  <c:v>10</c:v>
                </c:pt>
                <c:pt idx="318">
                  <c:v>13</c:v>
                </c:pt>
                <c:pt idx="319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611520"/>
        <c:axId val="243613056"/>
      </c:scatterChart>
      <c:valAx>
        <c:axId val="243611520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crossAx val="243613056"/>
        <c:crosses val="autoZero"/>
        <c:crossBetween val="midCat"/>
      </c:valAx>
      <c:valAx>
        <c:axId val="243613056"/>
        <c:scaling>
          <c:orientation val="minMax"/>
          <c:min val="-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611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Pacific Halibut, British Columbia, 1982</c:v>
          </c:tx>
          <c:spPr>
            <a:ln w="28575">
              <a:noFill/>
            </a:ln>
          </c:spPr>
          <c:xVal>
            <c:numRef>
              <c:f>'MLE sim'!$G$2:$G$1048576</c:f>
              <c:numCache>
                <c:formatCode>General</c:formatCode>
                <c:ptCount val="1048575"/>
                <c:pt idx="0">
                  <c:v>73</c:v>
                </c:pt>
                <c:pt idx="1">
                  <c:v>65</c:v>
                </c:pt>
                <c:pt idx="2">
                  <c:v>55</c:v>
                </c:pt>
                <c:pt idx="3">
                  <c:v>67</c:v>
                </c:pt>
                <c:pt idx="4">
                  <c:v>78</c:v>
                </c:pt>
                <c:pt idx="5">
                  <c:v>84</c:v>
                </c:pt>
                <c:pt idx="6">
                  <c:v>72</c:v>
                </c:pt>
                <c:pt idx="7">
                  <c:v>57</c:v>
                </c:pt>
                <c:pt idx="8">
                  <c:v>63</c:v>
                </c:pt>
                <c:pt idx="9">
                  <c:v>68</c:v>
                </c:pt>
                <c:pt idx="10">
                  <c:v>76</c:v>
                </c:pt>
                <c:pt idx="11">
                  <c:v>82</c:v>
                </c:pt>
                <c:pt idx="12">
                  <c:v>74</c:v>
                </c:pt>
                <c:pt idx="13">
                  <c:v>54</c:v>
                </c:pt>
                <c:pt idx="14">
                  <c:v>78</c:v>
                </c:pt>
                <c:pt idx="15">
                  <c:v>55</c:v>
                </c:pt>
                <c:pt idx="16">
                  <c:v>91</c:v>
                </c:pt>
                <c:pt idx="17">
                  <c:v>85</c:v>
                </c:pt>
                <c:pt idx="18">
                  <c:v>179</c:v>
                </c:pt>
                <c:pt idx="19">
                  <c:v>70</c:v>
                </c:pt>
                <c:pt idx="20">
                  <c:v>72</c:v>
                </c:pt>
                <c:pt idx="21">
                  <c:v>89</c:v>
                </c:pt>
                <c:pt idx="22">
                  <c:v>45</c:v>
                </c:pt>
                <c:pt idx="23">
                  <c:v>70</c:v>
                </c:pt>
                <c:pt idx="24">
                  <c:v>78</c:v>
                </c:pt>
                <c:pt idx="25">
                  <c:v>57</c:v>
                </c:pt>
                <c:pt idx="26">
                  <c:v>77</c:v>
                </c:pt>
                <c:pt idx="27">
                  <c:v>82</c:v>
                </c:pt>
                <c:pt idx="28">
                  <c:v>112</c:v>
                </c:pt>
                <c:pt idx="29">
                  <c:v>72</c:v>
                </c:pt>
                <c:pt idx="30">
                  <c:v>70</c:v>
                </c:pt>
                <c:pt idx="31">
                  <c:v>76</c:v>
                </c:pt>
                <c:pt idx="32">
                  <c:v>66</c:v>
                </c:pt>
                <c:pt idx="33">
                  <c:v>89</c:v>
                </c:pt>
                <c:pt idx="34">
                  <c:v>68</c:v>
                </c:pt>
                <c:pt idx="35">
                  <c:v>83</c:v>
                </c:pt>
                <c:pt idx="36">
                  <c:v>71</c:v>
                </c:pt>
                <c:pt idx="37">
                  <c:v>70</c:v>
                </c:pt>
                <c:pt idx="38">
                  <c:v>82</c:v>
                </c:pt>
                <c:pt idx="39">
                  <c:v>59</c:v>
                </c:pt>
                <c:pt idx="40">
                  <c:v>85</c:v>
                </c:pt>
                <c:pt idx="41">
                  <c:v>80</c:v>
                </c:pt>
                <c:pt idx="42">
                  <c:v>91</c:v>
                </c:pt>
                <c:pt idx="43">
                  <c:v>57</c:v>
                </c:pt>
                <c:pt idx="44">
                  <c:v>83</c:v>
                </c:pt>
                <c:pt idx="45">
                  <c:v>49</c:v>
                </c:pt>
                <c:pt idx="46">
                  <c:v>85</c:v>
                </c:pt>
                <c:pt idx="47">
                  <c:v>83</c:v>
                </c:pt>
                <c:pt idx="48">
                  <c:v>60</c:v>
                </c:pt>
                <c:pt idx="49">
                  <c:v>58</c:v>
                </c:pt>
                <c:pt idx="50">
                  <c:v>78</c:v>
                </c:pt>
                <c:pt idx="51">
                  <c:v>70</c:v>
                </c:pt>
                <c:pt idx="52">
                  <c:v>55</c:v>
                </c:pt>
                <c:pt idx="53">
                  <c:v>69</c:v>
                </c:pt>
                <c:pt idx="54">
                  <c:v>64</c:v>
                </c:pt>
                <c:pt idx="55">
                  <c:v>83</c:v>
                </c:pt>
                <c:pt idx="56">
                  <c:v>54</c:v>
                </c:pt>
                <c:pt idx="57">
                  <c:v>84</c:v>
                </c:pt>
                <c:pt idx="58">
                  <c:v>48</c:v>
                </c:pt>
                <c:pt idx="59">
                  <c:v>110</c:v>
                </c:pt>
                <c:pt idx="60">
                  <c:v>74</c:v>
                </c:pt>
                <c:pt idx="61">
                  <c:v>88</c:v>
                </c:pt>
                <c:pt idx="62">
                  <c:v>82</c:v>
                </c:pt>
                <c:pt idx="63">
                  <c:v>70</c:v>
                </c:pt>
                <c:pt idx="64">
                  <c:v>79</c:v>
                </c:pt>
                <c:pt idx="65">
                  <c:v>79</c:v>
                </c:pt>
                <c:pt idx="66">
                  <c:v>96</c:v>
                </c:pt>
                <c:pt idx="67">
                  <c:v>76</c:v>
                </c:pt>
                <c:pt idx="68">
                  <c:v>81</c:v>
                </c:pt>
                <c:pt idx="69">
                  <c:v>78</c:v>
                </c:pt>
                <c:pt idx="70">
                  <c:v>147</c:v>
                </c:pt>
                <c:pt idx="71">
                  <c:v>65</c:v>
                </c:pt>
                <c:pt idx="72">
                  <c:v>116</c:v>
                </c:pt>
                <c:pt idx="73">
                  <c:v>73</c:v>
                </c:pt>
                <c:pt idx="74">
                  <c:v>68</c:v>
                </c:pt>
                <c:pt idx="75">
                  <c:v>77</c:v>
                </c:pt>
                <c:pt idx="76">
                  <c:v>89</c:v>
                </c:pt>
                <c:pt idx="77">
                  <c:v>72</c:v>
                </c:pt>
                <c:pt idx="78">
                  <c:v>63</c:v>
                </c:pt>
                <c:pt idx="79">
                  <c:v>56</c:v>
                </c:pt>
                <c:pt idx="80">
                  <c:v>86</c:v>
                </c:pt>
                <c:pt idx="81">
                  <c:v>79</c:v>
                </c:pt>
                <c:pt idx="82">
                  <c:v>77</c:v>
                </c:pt>
                <c:pt idx="83">
                  <c:v>81</c:v>
                </c:pt>
                <c:pt idx="84">
                  <c:v>115</c:v>
                </c:pt>
                <c:pt idx="85">
                  <c:v>74</c:v>
                </c:pt>
                <c:pt idx="86">
                  <c:v>128</c:v>
                </c:pt>
                <c:pt idx="87">
                  <c:v>94</c:v>
                </c:pt>
                <c:pt idx="88">
                  <c:v>97</c:v>
                </c:pt>
                <c:pt idx="89">
                  <c:v>62</c:v>
                </c:pt>
                <c:pt idx="90">
                  <c:v>96</c:v>
                </c:pt>
                <c:pt idx="91">
                  <c:v>72</c:v>
                </c:pt>
                <c:pt idx="92">
                  <c:v>86</c:v>
                </c:pt>
                <c:pt idx="93">
                  <c:v>72</c:v>
                </c:pt>
                <c:pt idx="94">
                  <c:v>58</c:v>
                </c:pt>
                <c:pt idx="95">
                  <c:v>88</c:v>
                </c:pt>
                <c:pt idx="96">
                  <c:v>81</c:v>
                </c:pt>
                <c:pt idx="97">
                  <c:v>92</c:v>
                </c:pt>
                <c:pt idx="98">
                  <c:v>67</c:v>
                </c:pt>
                <c:pt idx="99">
                  <c:v>86</c:v>
                </c:pt>
                <c:pt idx="100">
                  <c:v>86</c:v>
                </c:pt>
                <c:pt idx="101">
                  <c:v>73</c:v>
                </c:pt>
                <c:pt idx="102">
                  <c:v>78</c:v>
                </c:pt>
                <c:pt idx="103">
                  <c:v>68</c:v>
                </c:pt>
                <c:pt idx="104">
                  <c:v>80</c:v>
                </c:pt>
                <c:pt idx="105">
                  <c:v>88</c:v>
                </c:pt>
                <c:pt idx="106">
                  <c:v>60</c:v>
                </c:pt>
                <c:pt idx="107">
                  <c:v>77</c:v>
                </c:pt>
                <c:pt idx="108">
                  <c:v>76</c:v>
                </c:pt>
                <c:pt idx="109">
                  <c:v>91</c:v>
                </c:pt>
                <c:pt idx="110">
                  <c:v>77</c:v>
                </c:pt>
                <c:pt idx="111">
                  <c:v>52</c:v>
                </c:pt>
                <c:pt idx="112">
                  <c:v>100</c:v>
                </c:pt>
                <c:pt idx="113">
                  <c:v>98</c:v>
                </c:pt>
                <c:pt idx="114">
                  <c:v>64</c:v>
                </c:pt>
                <c:pt idx="115">
                  <c:v>77</c:v>
                </c:pt>
                <c:pt idx="116">
                  <c:v>87</c:v>
                </c:pt>
                <c:pt idx="117">
                  <c:v>87</c:v>
                </c:pt>
                <c:pt idx="118">
                  <c:v>106</c:v>
                </c:pt>
                <c:pt idx="119">
                  <c:v>103</c:v>
                </c:pt>
                <c:pt idx="120">
                  <c:v>76</c:v>
                </c:pt>
                <c:pt idx="121">
                  <c:v>83</c:v>
                </c:pt>
                <c:pt idx="122">
                  <c:v>75</c:v>
                </c:pt>
                <c:pt idx="123">
                  <c:v>68</c:v>
                </c:pt>
                <c:pt idx="124">
                  <c:v>75</c:v>
                </c:pt>
                <c:pt idx="125">
                  <c:v>68</c:v>
                </c:pt>
                <c:pt idx="126">
                  <c:v>65</c:v>
                </c:pt>
                <c:pt idx="127">
                  <c:v>58</c:v>
                </c:pt>
                <c:pt idx="128">
                  <c:v>91</c:v>
                </c:pt>
                <c:pt idx="129">
                  <c:v>75</c:v>
                </c:pt>
                <c:pt idx="130">
                  <c:v>74</c:v>
                </c:pt>
                <c:pt idx="131">
                  <c:v>60</c:v>
                </c:pt>
                <c:pt idx="132">
                  <c:v>62</c:v>
                </c:pt>
                <c:pt idx="133">
                  <c:v>85</c:v>
                </c:pt>
                <c:pt idx="134">
                  <c:v>70</c:v>
                </c:pt>
                <c:pt idx="135">
                  <c:v>92</c:v>
                </c:pt>
                <c:pt idx="136">
                  <c:v>126</c:v>
                </c:pt>
                <c:pt idx="137">
                  <c:v>53</c:v>
                </c:pt>
                <c:pt idx="138">
                  <c:v>83</c:v>
                </c:pt>
                <c:pt idx="139">
                  <c:v>70</c:v>
                </c:pt>
                <c:pt idx="140">
                  <c:v>68</c:v>
                </c:pt>
                <c:pt idx="141">
                  <c:v>67</c:v>
                </c:pt>
                <c:pt idx="142">
                  <c:v>89</c:v>
                </c:pt>
                <c:pt idx="143">
                  <c:v>81</c:v>
                </c:pt>
                <c:pt idx="144">
                  <c:v>68</c:v>
                </c:pt>
                <c:pt idx="145">
                  <c:v>73</c:v>
                </c:pt>
                <c:pt idx="146">
                  <c:v>56</c:v>
                </c:pt>
                <c:pt idx="147">
                  <c:v>60</c:v>
                </c:pt>
                <c:pt idx="148">
                  <c:v>83</c:v>
                </c:pt>
                <c:pt idx="149">
                  <c:v>83</c:v>
                </c:pt>
                <c:pt idx="150">
                  <c:v>131</c:v>
                </c:pt>
                <c:pt idx="151">
                  <c:v>83</c:v>
                </c:pt>
                <c:pt idx="152">
                  <c:v>88</c:v>
                </c:pt>
                <c:pt idx="153">
                  <c:v>77</c:v>
                </c:pt>
                <c:pt idx="154">
                  <c:v>71</c:v>
                </c:pt>
                <c:pt idx="155">
                  <c:v>65</c:v>
                </c:pt>
                <c:pt idx="156">
                  <c:v>95</c:v>
                </c:pt>
                <c:pt idx="157">
                  <c:v>71</c:v>
                </c:pt>
                <c:pt idx="158">
                  <c:v>75</c:v>
                </c:pt>
                <c:pt idx="159">
                  <c:v>72</c:v>
                </c:pt>
                <c:pt idx="160">
                  <c:v>64</c:v>
                </c:pt>
                <c:pt idx="161">
                  <c:v>74</c:v>
                </c:pt>
                <c:pt idx="162">
                  <c:v>73</c:v>
                </c:pt>
                <c:pt idx="163">
                  <c:v>133</c:v>
                </c:pt>
                <c:pt idx="164">
                  <c:v>73</c:v>
                </c:pt>
                <c:pt idx="165">
                  <c:v>71</c:v>
                </c:pt>
                <c:pt idx="166">
                  <c:v>51</c:v>
                </c:pt>
                <c:pt idx="167">
                  <c:v>68</c:v>
                </c:pt>
                <c:pt idx="168">
                  <c:v>85</c:v>
                </c:pt>
                <c:pt idx="169">
                  <c:v>77</c:v>
                </c:pt>
                <c:pt idx="170">
                  <c:v>69</c:v>
                </c:pt>
                <c:pt idx="171">
                  <c:v>72</c:v>
                </c:pt>
                <c:pt idx="172">
                  <c:v>77</c:v>
                </c:pt>
                <c:pt idx="173">
                  <c:v>63</c:v>
                </c:pt>
                <c:pt idx="174">
                  <c:v>76</c:v>
                </c:pt>
                <c:pt idx="175">
                  <c:v>101</c:v>
                </c:pt>
                <c:pt idx="176">
                  <c:v>84</c:v>
                </c:pt>
                <c:pt idx="177">
                  <c:v>80</c:v>
                </c:pt>
                <c:pt idx="178">
                  <c:v>93</c:v>
                </c:pt>
                <c:pt idx="179">
                  <c:v>67</c:v>
                </c:pt>
                <c:pt idx="180">
                  <c:v>83</c:v>
                </c:pt>
                <c:pt idx="181">
                  <c:v>81</c:v>
                </c:pt>
                <c:pt idx="182">
                  <c:v>60</c:v>
                </c:pt>
                <c:pt idx="183">
                  <c:v>107</c:v>
                </c:pt>
                <c:pt idx="184">
                  <c:v>70</c:v>
                </c:pt>
                <c:pt idx="185">
                  <c:v>80</c:v>
                </c:pt>
                <c:pt idx="186">
                  <c:v>78</c:v>
                </c:pt>
                <c:pt idx="187">
                  <c:v>75</c:v>
                </c:pt>
                <c:pt idx="188">
                  <c:v>92</c:v>
                </c:pt>
                <c:pt idx="189">
                  <c:v>55</c:v>
                </c:pt>
                <c:pt idx="190">
                  <c:v>61</c:v>
                </c:pt>
                <c:pt idx="191">
                  <c:v>54</c:v>
                </c:pt>
                <c:pt idx="192">
                  <c:v>109</c:v>
                </c:pt>
                <c:pt idx="193">
                  <c:v>76</c:v>
                </c:pt>
                <c:pt idx="194">
                  <c:v>92</c:v>
                </c:pt>
                <c:pt idx="195">
                  <c:v>67</c:v>
                </c:pt>
                <c:pt idx="196">
                  <c:v>57</c:v>
                </c:pt>
                <c:pt idx="197">
                  <c:v>88</c:v>
                </c:pt>
                <c:pt idx="198">
                  <c:v>75</c:v>
                </c:pt>
                <c:pt idx="199">
                  <c:v>83</c:v>
                </c:pt>
                <c:pt idx="200">
                  <c:v>60</c:v>
                </c:pt>
                <c:pt idx="201">
                  <c:v>52</c:v>
                </c:pt>
                <c:pt idx="202">
                  <c:v>80</c:v>
                </c:pt>
                <c:pt idx="203">
                  <c:v>66</c:v>
                </c:pt>
                <c:pt idx="204">
                  <c:v>81</c:v>
                </c:pt>
                <c:pt idx="205">
                  <c:v>68</c:v>
                </c:pt>
                <c:pt idx="206">
                  <c:v>87</c:v>
                </c:pt>
                <c:pt idx="207">
                  <c:v>81</c:v>
                </c:pt>
                <c:pt idx="208">
                  <c:v>66</c:v>
                </c:pt>
                <c:pt idx="209">
                  <c:v>56</c:v>
                </c:pt>
                <c:pt idx="210">
                  <c:v>59</c:v>
                </c:pt>
                <c:pt idx="211">
                  <c:v>70</c:v>
                </c:pt>
                <c:pt idx="212">
                  <c:v>99</c:v>
                </c:pt>
                <c:pt idx="213">
                  <c:v>75</c:v>
                </c:pt>
                <c:pt idx="214">
                  <c:v>77</c:v>
                </c:pt>
                <c:pt idx="215">
                  <c:v>87</c:v>
                </c:pt>
                <c:pt idx="216">
                  <c:v>52</c:v>
                </c:pt>
                <c:pt idx="217">
                  <c:v>54</c:v>
                </c:pt>
                <c:pt idx="218">
                  <c:v>81</c:v>
                </c:pt>
                <c:pt idx="219">
                  <c:v>72</c:v>
                </c:pt>
                <c:pt idx="220">
                  <c:v>50</c:v>
                </c:pt>
                <c:pt idx="221">
                  <c:v>81</c:v>
                </c:pt>
                <c:pt idx="222">
                  <c:v>72</c:v>
                </c:pt>
                <c:pt idx="223">
                  <c:v>127</c:v>
                </c:pt>
                <c:pt idx="224">
                  <c:v>74</c:v>
                </c:pt>
                <c:pt idx="225">
                  <c:v>101</c:v>
                </c:pt>
                <c:pt idx="226">
                  <c:v>53</c:v>
                </c:pt>
                <c:pt idx="227">
                  <c:v>85</c:v>
                </c:pt>
                <c:pt idx="228">
                  <c:v>52</c:v>
                </c:pt>
                <c:pt idx="229">
                  <c:v>60</c:v>
                </c:pt>
                <c:pt idx="230">
                  <c:v>51</c:v>
                </c:pt>
                <c:pt idx="231">
                  <c:v>60</c:v>
                </c:pt>
                <c:pt idx="232">
                  <c:v>88</c:v>
                </c:pt>
                <c:pt idx="233">
                  <c:v>78</c:v>
                </c:pt>
                <c:pt idx="234">
                  <c:v>75</c:v>
                </c:pt>
                <c:pt idx="235">
                  <c:v>88</c:v>
                </c:pt>
                <c:pt idx="236">
                  <c:v>88</c:v>
                </c:pt>
                <c:pt idx="237">
                  <c:v>65</c:v>
                </c:pt>
                <c:pt idx="238">
                  <c:v>78</c:v>
                </c:pt>
                <c:pt idx="239">
                  <c:v>69</c:v>
                </c:pt>
                <c:pt idx="240">
                  <c:v>73</c:v>
                </c:pt>
                <c:pt idx="241">
                  <c:v>71</c:v>
                </c:pt>
                <c:pt idx="242">
                  <c:v>91</c:v>
                </c:pt>
                <c:pt idx="243">
                  <c:v>56</c:v>
                </c:pt>
                <c:pt idx="244">
                  <c:v>67</c:v>
                </c:pt>
                <c:pt idx="245">
                  <c:v>74</c:v>
                </c:pt>
                <c:pt idx="246">
                  <c:v>74</c:v>
                </c:pt>
                <c:pt idx="247">
                  <c:v>109</c:v>
                </c:pt>
                <c:pt idx="248">
                  <c:v>84</c:v>
                </c:pt>
                <c:pt idx="249">
                  <c:v>66</c:v>
                </c:pt>
                <c:pt idx="250">
                  <c:v>80</c:v>
                </c:pt>
                <c:pt idx="251">
                  <c:v>79</c:v>
                </c:pt>
                <c:pt idx="252">
                  <c:v>42</c:v>
                </c:pt>
                <c:pt idx="253">
                  <c:v>49</c:v>
                </c:pt>
                <c:pt idx="254">
                  <c:v>96</c:v>
                </c:pt>
                <c:pt idx="255">
                  <c:v>82</c:v>
                </c:pt>
                <c:pt idx="256">
                  <c:v>64</c:v>
                </c:pt>
                <c:pt idx="257">
                  <c:v>61</c:v>
                </c:pt>
                <c:pt idx="258">
                  <c:v>84</c:v>
                </c:pt>
                <c:pt idx="259">
                  <c:v>99</c:v>
                </c:pt>
                <c:pt idx="260">
                  <c:v>83</c:v>
                </c:pt>
                <c:pt idx="261">
                  <c:v>76</c:v>
                </c:pt>
                <c:pt idx="262">
                  <c:v>68</c:v>
                </c:pt>
                <c:pt idx="263">
                  <c:v>59</c:v>
                </c:pt>
                <c:pt idx="264">
                  <c:v>92</c:v>
                </c:pt>
                <c:pt idx="265">
                  <c:v>84</c:v>
                </c:pt>
                <c:pt idx="266">
                  <c:v>73</c:v>
                </c:pt>
                <c:pt idx="267">
                  <c:v>72</c:v>
                </c:pt>
                <c:pt idx="268">
                  <c:v>94</c:v>
                </c:pt>
                <c:pt idx="269">
                  <c:v>130</c:v>
                </c:pt>
                <c:pt idx="270">
                  <c:v>88</c:v>
                </c:pt>
                <c:pt idx="271">
                  <c:v>72</c:v>
                </c:pt>
                <c:pt idx="272">
                  <c:v>80</c:v>
                </c:pt>
                <c:pt idx="273">
                  <c:v>118</c:v>
                </c:pt>
                <c:pt idx="274">
                  <c:v>75</c:v>
                </c:pt>
                <c:pt idx="275">
                  <c:v>78</c:v>
                </c:pt>
                <c:pt idx="276">
                  <c:v>82</c:v>
                </c:pt>
                <c:pt idx="277">
                  <c:v>101</c:v>
                </c:pt>
                <c:pt idx="278">
                  <c:v>77</c:v>
                </c:pt>
                <c:pt idx="279">
                  <c:v>81</c:v>
                </c:pt>
                <c:pt idx="280">
                  <c:v>74</c:v>
                </c:pt>
                <c:pt idx="281">
                  <c:v>57</c:v>
                </c:pt>
                <c:pt idx="282">
                  <c:v>56</c:v>
                </c:pt>
                <c:pt idx="283">
                  <c:v>66</c:v>
                </c:pt>
                <c:pt idx="284">
                  <c:v>58</c:v>
                </c:pt>
                <c:pt idx="285">
                  <c:v>67</c:v>
                </c:pt>
                <c:pt idx="286">
                  <c:v>57</c:v>
                </c:pt>
                <c:pt idx="287">
                  <c:v>118</c:v>
                </c:pt>
                <c:pt idx="288">
                  <c:v>82</c:v>
                </c:pt>
                <c:pt idx="289">
                  <c:v>92</c:v>
                </c:pt>
                <c:pt idx="290">
                  <c:v>59</c:v>
                </c:pt>
                <c:pt idx="291">
                  <c:v>81</c:v>
                </c:pt>
                <c:pt idx="292">
                  <c:v>65</c:v>
                </c:pt>
                <c:pt idx="293">
                  <c:v>77</c:v>
                </c:pt>
                <c:pt idx="294">
                  <c:v>79</c:v>
                </c:pt>
                <c:pt idx="295">
                  <c:v>76</c:v>
                </c:pt>
                <c:pt idx="296">
                  <c:v>86</c:v>
                </c:pt>
                <c:pt idx="297">
                  <c:v>74</c:v>
                </c:pt>
                <c:pt idx="298">
                  <c:v>74</c:v>
                </c:pt>
                <c:pt idx="299">
                  <c:v>81</c:v>
                </c:pt>
                <c:pt idx="300">
                  <c:v>65</c:v>
                </c:pt>
                <c:pt idx="301">
                  <c:v>66</c:v>
                </c:pt>
                <c:pt idx="302">
                  <c:v>72</c:v>
                </c:pt>
                <c:pt idx="303">
                  <c:v>67</c:v>
                </c:pt>
                <c:pt idx="304">
                  <c:v>65</c:v>
                </c:pt>
                <c:pt idx="305">
                  <c:v>72</c:v>
                </c:pt>
                <c:pt idx="306">
                  <c:v>65</c:v>
                </c:pt>
                <c:pt idx="307">
                  <c:v>49</c:v>
                </c:pt>
                <c:pt idx="308">
                  <c:v>66</c:v>
                </c:pt>
                <c:pt idx="309">
                  <c:v>61</c:v>
                </c:pt>
                <c:pt idx="310">
                  <c:v>146</c:v>
                </c:pt>
                <c:pt idx="311">
                  <c:v>55</c:v>
                </c:pt>
                <c:pt idx="312">
                  <c:v>88</c:v>
                </c:pt>
                <c:pt idx="313">
                  <c:v>57</c:v>
                </c:pt>
                <c:pt idx="314">
                  <c:v>77</c:v>
                </c:pt>
                <c:pt idx="315">
                  <c:v>105</c:v>
                </c:pt>
                <c:pt idx="316">
                  <c:v>82</c:v>
                </c:pt>
                <c:pt idx="317">
                  <c:v>84</c:v>
                </c:pt>
                <c:pt idx="318">
                  <c:v>74</c:v>
                </c:pt>
                <c:pt idx="319">
                  <c:v>75</c:v>
                </c:pt>
              </c:numCache>
            </c:numRef>
          </c:xVal>
          <c:yVal>
            <c:numRef>
              <c:f>'MLE sim'!$J$2:$J$1048576</c:f>
              <c:numCache>
                <c:formatCode>General</c:formatCode>
                <c:ptCount val="1048575"/>
                <c:pt idx="0">
                  <c:v>29</c:v>
                </c:pt>
                <c:pt idx="1">
                  <c:v>23</c:v>
                </c:pt>
                <c:pt idx="2">
                  <c:v>9</c:v>
                </c:pt>
                <c:pt idx="3">
                  <c:v>25</c:v>
                </c:pt>
                <c:pt idx="4">
                  <c:v>48</c:v>
                </c:pt>
                <c:pt idx="5">
                  <c:v>11</c:v>
                </c:pt>
                <c:pt idx="6">
                  <c:v>0</c:v>
                </c:pt>
                <c:pt idx="7">
                  <c:v>12</c:v>
                </c:pt>
                <c:pt idx="8">
                  <c:v>18</c:v>
                </c:pt>
                <c:pt idx="9">
                  <c:v>9</c:v>
                </c:pt>
                <c:pt idx="10">
                  <c:v>20</c:v>
                </c:pt>
                <c:pt idx="11">
                  <c:v>17</c:v>
                </c:pt>
                <c:pt idx="12">
                  <c:v>-1</c:v>
                </c:pt>
                <c:pt idx="13">
                  <c:v>35</c:v>
                </c:pt>
                <c:pt idx="14">
                  <c:v>5</c:v>
                </c:pt>
                <c:pt idx="15">
                  <c:v>3</c:v>
                </c:pt>
                <c:pt idx="16">
                  <c:v>11</c:v>
                </c:pt>
                <c:pt idx="17">
                  <c:v>3</c:v>
                </c:pt>
                <c:pt idx="18">
                  <c:v>0</c:v>
                </c:pt>
                <c:pt idx="19">
                  <c:v>13</c:v>
                </c:pt>
                <c:pt idx="20">
                  <c:v>12</c:v>
                </c:pt>
                <c:pt idx="21">
                  <c:v>-1</c:v>
                </c:pt>
                <c:pt idx="22">
                  <c:v>31</c:v>
                </c:pt>
                <c:pt idx="23">
                  <c:v>6</c:v>
                </c:pt>
                <c:pt idx="24">
                  <c:v>6</c:v>
                </c:pt>
                <c:pt idx="25">
                  <c:v>30</c:v>
                </c:pt>
                <c:pt idx="26">
                  <c:v>32</c:v>
                </c:pt>
                <c:pt idx="27">
                  <c:v>12</c:v>
                </c:pt>
                <c:pt idx="28">
                  <c:v>18</c:v>
                </c:pt>
                <c:pt idx="29">
                  <c:v>20</c:v>
                </c:pt>
                <c:pt idx="30">
                  <c:v>2</c:v>
                </c:pt>
                <c:pt idx="31">
                  <c:v>8</c:v>
                </c:pt>
                <c:pt idx="32">
                  <c:v>3</c:v>
                </c:pt>
                <c:pt idx="33">
                  <c:v>12</c:v>
                </c:pt>
                <c:pt idx="34">
                  <c:v>6</c:v>
                </c:pt>
                <c:pt idx="35">
                  <c:v>32</c:v>
                </c:pt>
                <c:pt idx="36">
                  <c:v>5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10</c:v>
                </c:pt>
                <c:pt idx="42">
                  <c:v>15</c:v>
                </c:pt>
                <c:pt idx="43">
                  <c:v>15</c:v>
                </c:pt>
                <c:pt idx="44">
                  <c:v>12</c:v>
                </c:pt>
                <c:pt idx="45">
                  <c:v>37</c:v>
                </c:pt>
                <c:pt idx="46">
                  <c:v>11</c:v>
                </c:pt>
                <c:pt idx="47">
                  <c:v>6</c:v>
                </c:pt>
                <c:pt idx="48">
                  <c:v>5</c:v>
                </c:pt>
                <c:pt idx="49">
                  <c:v>18</c:v>
                </c:pt>
                <c:pt idx="50">
                  <c:v>8</c:v>
                </c:pt>
                <c:pt idx="51">
                  <c:v>6</c:v>
                </c:pt>
                <c:pt idx="52">
                  <c:v>2</c:v>
                </c:pt>
                <c:pt idx="53">
                  <c:v>16</c:v>
                </c:pt>
                <c:pt idx="54">
                  <c:v>0</c:v>
                </c:pt>
                <c:pt idx="55">
                  <c:v>3</c:v>
                </c:pt>
                <c:pt idx="56">
                  <c:v>14</c:v>
                </c:pt>
                <c:pt idx="57">
                  <c:v>1</c:v>
                </c:pt>
                <c:pt idx="58">
                  <c:v>25</c:v>
                </c:pt>
                <c:pt idx="59">
                  <c:v>17</c:v>
                </c:pt>
                <c:pt idx="60">
                  <c:v>4</c:v>
                </c:pt>
                <c:pt idx="61">
                  <c:v>8</c:v>
                </c:pt>
                <c:pt idx="62">
                  <c:v>10</c:v>
                </c:pt>
                <c:pt idx="63">
                  <c:v>4</c:v>
                </c:pt>
                <c:pt idx="64">
                  <c:v>23</c:v>
                </c:pt>
                <c:pt idx="65">
                  <c:v>6</c:v>
                </c:pt>
                <c:pt idx="66">
                  <c:v>0</c:v>
                </c:pt>
                <c:pt idx="67">
                  <c:v>3</c:v>
                </c:pt>
                <c:pt idx="68">
                  <c:v>9</c:v>
                </c:pt>
                <c:pt idx="69">
                  <c:v>10</c:v>
                </c:pt>
                <c:pt idx="70">
                  <c:v>2</c:v>
                </c:pt>
                <c:pt idx="71">
                  <c:v>35</c:v>
                </c:pt>
                <c:pt idx="72">
                  <c:v>2</c:v>
                </c:pt>
                <c:pt idx="73">
                  <c:v>11</c:v>
                </c:pt>
                <c:pt idx="74">
                  <c:v>6</c:v>
                </c:pt>
                <c:pt idx="75">
                  <c:v>9</c:v>
                </c:pt>
                <c:pt idx="76">
                  <c:v>14</c:v>
                </c:pt>
                <c:pt idx="77">
                  <c:v>5</c:v>
                </c:pt>
                <c:pt idx="78">
                  <c:v>25</c:v>
                </c:pt>
                <c:pt idx="79">
                  <c:v>26</c:v>
                </c:pt>
                <c:pt idx="80">
                  <c:v>7</c:v>
                </c:pt>
                <c:pt idx="81">
                  <c:v>10</c:v>
                </c:pt>
                <c:pt idx="82">
                  <c:v>3</c:v>
                </c:pt>
                <c:pt idx="83">
                  <c:v>6</c:v>
                </c:pt>
                <c:pt idx="84">
                  <c:v>5</c:v>
                </c:pt>
                <c:pt idx="85">
                  <c:v>23</c:v>
                </c:pt>
                <c:pt idx="86">
                  <c:v>17</c:v>
                </c:pt>
                <c:pt idx="87">
                  <c:v>8</c:v>
                </c:pt>
                <c:pt idx="88">
                  <c:v>2</c:v>
                </c:pt>
                <c:pt idx="89">
                  <c:v>15</c:v>
                </c:pt>
                <c:pt idx="90">
                  <c:v>13</c:v>
                </c:pt>
                <c:pt idx="91">
                  <c:v>14</c:v>
                </c:pt>
                <c:pt idx="92">
                  <c:v>5</c:v>
                </c:pt>
                <c:pt idx="93">
                  <c:v>7</c:v>
                </c:pt>
                <c:pt idx="94">
                  <c:v>7</c:v>
                </c:pt>
                <c:pt idx="95">
                  <c:v>3</c:v>
                </c:pt>
                <c:pt idx="96">
                  <c:v>7</c:v>
                </c:pt>
                <c:pt idx="97">
                  <c:v>0</c:v>
                </c:pt>
                <c:pt idx="98">
                  <c:v>24</c:v>
                </c:pt>
                <c:pt idx="99">
                  <c:v>5</c:v>
                </c:pt>
                <c:pt idx="100">
                  <c:v>2</c:v>
                </c:pt>
                <c:pt idx="101">
                  <c:v>20</c:v>
                </c:pt>
                <c:pt idx="102">
                  <c:v>4</c:v>
                </c:pt>
                <c:pt idx="103">
                  <c:v>10</c:v>
                </c:pt>
                <c:pt idx="104">
                  <c:v>6</c:v>
                </c:pt>
                <c:pt idx="105">
                  <c:v>6</c:v>
                </c:pt>
                <c:pt idx="106">
                  <c:v>38</c:v>
                </c:pt>
                <c:pt idx="107">
                  <c:v>16</c:v>
                </c:pt>
                <c:pt idx="108">
                  <c:v>16</c:v>
                </c:pt>
                <c:pt idx="109">
                  <c:v>2</c:v>
                </c:pt>
                <c:pt idx="110">
                  <c:v>15</c:v>
                </c:pt>
                <c:pt idx="111">
                  <c:v>16</c:v>
                </c:pt>
                <c:pt idx="112">
                  <c:v>8</c:v>
                </c:pt>
                <c:pt idx="113">
                  <c:v>19</c:v>
                </c:pt>
                <c:pt idx="114">
                  <c:v>17</c:v>
                </c:pt>
                <c:pt idx="115">
                  <c:v>3</c:v>
                </c:pt>
                <c:pt idx="116">
                  <c:v>18</c:v>
                </c:pt>
                <c:pt idx="117">
                  <c:v>1</c:v>
                </c:pt>
                <c:pt idx="118">
                  <c:v>-1</c:v>
                </c:pt>
                <c:pt idx="119">
                  <c:v>11</c:v>
                </c:pt>
                <c:pt idx="120">
                  <c:v>4</c:v>
                </c:pt>
                <c:pt idx="121">
                  <c:v>1</c:v>
                </c:pt>
                <c:pt idx="122">
                  <c:v>16</c:v>
                </c:pt>
                <c:pt idx="123">
                  <c:v>0</c:v>
                </c:pt>
                <c:pt idx="124">
                  <c:v>0</c:v>
                </c:pt>
                <c:pt idx="125">
                  <c:v>20</c:v>
                </c:pt>
                <c:pt idx="126">
                  <c:v>14</c:v>
                </c:pt>
                <c:pt idx="127">
                  <c:v>42</c:v>
                </c:pt>
                <c:pt idx="128">
                  <c:v>3</c:v>
                </c:pt>
                <c:pt idx="129">
                  <c:v>16</c:v>
                </c:pt>
                <c:pt idx="130">
                  <c:v>16</c:v>
                </c:pt>
                <c:pt idx="131">
                  <c:v>8</c:v>
                </c:pt>
                <c:pt idx="132">
                  <c:v>26</c:v>
                </c:pt>
                <c:pt idx="133">
                  <c:v>22</c:v>
                </c:pt>
                <c:pt idx="134">
                  <c:v>2</c:v>
                </c:pt>
                <c:pt idx="135">
                  <c:v>19</c:v>
                </c:pt>
                <c:pt idx="136">
                  <c:v>8</c:v>
                </c:pt>
                <c:pt idx="137">
                  <c:v>14</c:v>
                </c:pt>
                <c:pt idx="138">
                  <c:v>4</c:v>
                </c:pt>
                <c:pt idx="139">
                  <c:v>34</c:v>
                </c:pt>
                <c:pt idx="140">
                  <c:v>18</c:v>
                </c:pt>
                <c:pt idx="141">
                  <c:v>12</c:v>
                </c:pt>
                <c:pt idx="142">
                  <c:v>3</c:v>
                </c:pt>
                <c:pt idx="143">
                  <c:v>1</c:v>
                </c:pt>
                <c:pt idx="144">
                  <c:v>27</c:v>
                </c:pt>
                <c:pt idx="145">
                  <c:v>8</c:v>
                </c:pt>
                <c:pt idx="146">
                  <c:v>4</c:v>
                </c:pt>
                <c:pt idx="147">
                  <c:v>36</c:v>
                </c:pt>
                <c:pt idx="148">
                  <c:v>3</c:v>
                </c:pt>
                <c:pt idx="149">
                  <c:v>1</c:v>
                </c:pt>
                <c:pt idx="150">
                  <c:v>10</c:v>
                </c:pt>
                <c:pt idx="151">
                  <c:v>11</c:v>
                </c:pt>
                <c:pt idx="152">
                  <c:v>19</c:v>
                </c:pt>
                <c:pt idx="153">
                  <c:v>1</c:v>
                </c:pt>
                <c:pt idx="154">
                  <c:v>9</c:v>
                </c:pt>
                <c:pt idx="155">
                  <c:v>8</c:v>
                </c:pt>
                <c:pt idx="156">
                  <c:v>20</c:v>
                </c:pt>
                <c:pt idx="157">
                  <c:v>14</c:v>
                </c:pt>
                <c:pt idx="158">
                  <c:v>17</c:v>
                </c:pt>
                <c:pt idx="159">
                  <c:v>3</c:v>
                </c:pt>
                <c:pt idx="160">
                  <c:v>21</c:v>
                </c:pt>
                <c:pt idx="161">
                  <c:v>11</c:v>
                </c:pt>
                <c:pt idx="162">
                  <c:v>4</c:v>
                </c:pt>
                <c:pt idx="163">
                  <c:v>7</c:v>
                </c:pt>
                <c:pt idx="164">
                  <c:v>3</c:v>
                </c:pt>
                <c:pt idx="165">
                  <c:v>11</c:v>
                </c:pt>
                <c:pt idx="166">
                  <c:v>12</c:v>
                </c:pt>
                <c:pt idx="167">
                  <c:v>18</c:v>
                </c:pt>
                <c:pt idx="168">
                  <c:v>3</c:v>
                </c:pt>
                <c:pt idx="169">
                  <c:v>13</c:v>
                </c:pt>
                <c:pt idx="170">
                  <c:v>11</c:v>
                </c:pt>
                <c:pt idx="171">
                  <c:v>11</c:v>
                </c:pt>
                <c:pt idx="172">
                  <c:v>0</c:v>
                </c:pt>
                <c:pt idx="173">
                  <c:v>3</c:v>
                </c:pt>
                <c:pt idx="174">
                  <c:v>10</c:v>
                </c:pt>
                <c:pt idx="175">
                  <c:v>16</c:v>
                </c:pt>
                <c:pt idx="176">
                  <c:v>24</c:v>
                </c:pt>
                <c:pt idx="177">
                  <c:v>18</c:v>
                </c:pt>
                <c:pt idx="178">
                  <c:v>30</c:v>
                </c:pt>
                <c:pt idx="179">
                  <c:v>4</c:v>
                </c:pt>
                <c:pt idx="180">
                  <c:v>8</c:v>
                </c:pt>
                <c:pt idx="181">
                  <c:v>1</c:v>
                </c:pt>
                <c:pt idx="182">
                  <c:v>12</c:v>
                </c:pt>
                <c:pt idx="183">
                  <c:v>30</c:v>
                </c:pt>
                <c:pt idx="184">
                  <c:v>26</c:v>
                </c:pt>
                <c:pt idx="185">
                  <c:v>3</c:v>
                </c:pt>
                <c:pt idx="186">
                  <c:v>15</c:v>
                </c:pt>
                <c:pt idx="187">
                  <c:v>34</c:v>
                </c:pt>
                <c:pt idx="188">
                  <c:v>9</c:v>
                </c:pt>
                <c:pt idx="189">
                  <c:v>31</c:v>
                </c:pt>
                <c:pt idx="190">
                  <c:v>6</c:v>
                </c:pt>
                <c:pt idx="191">
                  <c:v>9</c:v>
                </c:pt>
                <c:pt idx="192">
                  <c:v>4</c:v>
                </c:pt>
                <c:pt idx="193">
                  <c:v>6</c:v>
                </c:pt>
                <c:pt idx="194">
                  <c:v>2</c:v>
                </c:pt>
                <c:pt idx="195">
                  <c:v>13</c:v>
                </c:pt>
                <c:pt idx="196">
                  <c:v>22</c:v>
                </c:pt>
                <c:pt idx="197">
                  <c:v>8</c:v>
                </c:pt>
                <c:pt idx="198">
                  <c:v>6</c:v>
                </c:pt>
                <c:pt idx="199">
                  <c:v>14</c:v>
                </c:pt>
                <c:pt idx="200">
                  <c:v>14</c:v>
                </c:pt>
                <c:pt idx="201">
                  <c:v>8</c:v>
                </c:pt>
                <c:pt idx="202">
                  <c:v>22</c:v>
                </c:pt>
                <c:pt idx="203">
                  <c:v>6</c:v>
                </c:pt>
                <c:pt idx="204">
                  <c:v>1</c:v>
                </c:pt>
                <c:pt idx="205">
                  <c:v>15</c:v>
                </c:pt>
                <c:pt idx="206">
                  <c:v>2</c:v>
                </c:pt>
                <c:pt idx="207">
                  <c:v>1</c:v>
                </c:pt>
                <c:pt idx="208">
                  <c:v>13</c:v>
                </c:pt>
                <c:pt idx="209">
                  <c:v>5</c:v>
                </c:pt>
                <c:pt idx="210">
                  <c:v>32</c:v>
                </c:pt>
                <c:pt idx="211">
                  <c:v>16</c:v>
                </c:pt>
                <c:pt idx="212">
                  <c:v>5</c:v>
                </c:pt>
                <c:pt idx="213">
                  <c:v>21</c:v>
                </c:pt>
                <c:pt idx="214">
                  <c:v>6</c:v>
                </c:pt>
                <c:pt idx="215">
                  <c:v>2</c:v>
                </c:pt>
                <c:pt idx="216">
                  <c:v>9</c:v>
                </c:pt>
                <c:pt idx="217">
                  <c:v>-2</c:v>
                </c:pt>
                <c:pt idx="218">
                  <c:v>4</c:v>
                </c:pt>
                <c:pt idx="219">
                  <c:v>0</c:v>
                </c:pt>
                <c:pt idx="220">
                  <c:v>35</c:v>
                </c:pt>
                <c:pt idx="221">
                  <c:v>0</c:v>
                </c:pt>
                <c:pt idx="222">
                  <c:v>16</c:v>
                </c:pt>
                <c:pt idx="223">
                  <c:v>19</c:v>
                </c:pt>
                <c:pt idx="224">
                  <c:v>11</c:v>
                </c:pt>
                <c:pt idx="225">
                  <c:v>1</c:v>
                </c:pt>
                <c:pt idx="226">
                  <c:v>7</c:v>
                </c:pt>
                <c:pt idx="227">
                  <c:v>3</c:v>
                </c:pt>
                <c:pt idx="228">
                  <c:v>0</c:v>
                </c:pt>
                <c:pt idx="229">
                  <c:v>34</c:v>
                </c:pt>
                <c:pt idx="230">
                  <c:v>32</c:v>
                </c:pt>
                <c:pt idx="231">
                  <c:v>0</c:v>
                </c:pt>
                <c:pt idx="232">
                  <c:v>22</c:v>
                </c:pt>
                <c:pt idx="233">
                  <c:v>11</c:v>
                </c:pt>
                <c:pt idx="234">
                  <c:v>7</c:v>
                </c:pt>
                <c:pt idx="235">
                  <c:v>5</c:v>
                </c:pt>
                <c:pt idx="236">
                  <c:v>1</c:v>
                </c:pt>
                <c:pt idx="237">
                  <c:v>21</c:v>
                </c:pt>
                <c:pt idx="238">
                  <c:v>3</c:v>
                </c:pt>
                <c:pt idx="239">
                  <c:v>70</c:v>
                </c:pt>
                <c:pt idx="240">
                  <c:v>13</c:v>
                </c:pt>
                <c:pt idx="241">
                  <c:v>3</c:v>
                </c:pt>
                <c:pt idx="242">
                  <c:v>8</c:v>
                </c:pt>
                <c:pt idx="243">
                  <c:v>19</c:v>
                </c:pt>
                <c:pt idx="244">
                  <c:v>18</c:v>
                </c:pt>
                <c:pt idx="245">
                  <c:v>7</c:v>
                </c:pt>
                <c:pt idx="246">
                  <c:v>16</c:v>
                </c:pt>
                <c:pt idx="247">
                  <c:v>3</c:v>
                </c:pt>
                <c:pt idx="248">
                  <c:v>8</c:v>
                </c:pt>
                <c:pt idx="249">
                  <c:v>13</c:v>
                </c:pt>
                <c:pt idx="250">
                  <c:v>3</c:v>
                </c:pt>
                <c:pt idx="251">
                  <c:v>10</c:v>
                </c:pt>
                <c:pt idx="252">
                  <c:v>45</c:v>
                </c:pt>
                <c:pt idx="253">
                  <c:v>43</c:v>
                </c:pt>
                <c:pt idx="254">
                  <c:v>4</c:v>
                </c:pt>
                <c:pt idx="255">
                  <c:v>5</c:v>
                </c:pt>
                <c:pt idx="256">
                  <c:v>-1</c:v>
                </c:pt>
                <c:pt idx="257">
                  <c:v>14</c:v>
                </c:pt>
                <c:pt idx="258">
                  <c:v>1</c:v>
                </c:pt>
                <c:pt idx="259">
                  <c:v>24</c:v>
                </c:pt>
                <c:pt idx="260">
                  <c:v>9</c:v>
                </c:pt>
                <c:pt idx="261">
                  <c:v>8</c:v>
                </c:pt>
                <c:pt idx="262">
                  <c:v>45</c:v>
                </c:pt>
                <c:pt idx="263">
                  <c:v>10</c:v>
                </c:pt>
                <c:pt idx="264">
                  <c:v>48</c:v>
                </c:pt>
                <c:pt idx="265">
                  <c:v>20</c:v>
                </c:pt>
                <c:pt idx="266">
                  <c:v>14</c:v>
                </c:pt>
                <c:pt idx="267">
                  <c:v>8</c:v>
                </c:pt>
                <c:pt idx="268">
                  <c:v>2</c:v>
                </c:pt>
                <c:pt idx="269">
                  <c:v>7</c:v>
                </c:pt>
                <c:pt idx="270">
                  <c:v>8</c:v>
                </c:pt>
                <c:pt idx="271">
                  <c:v>13</c:v>
                </c:pt>
                <c:pt idx="272">
                  <c:v>4</c:v>
                </c:pt>
                <c:pt idx="273">
                  <c:v>19</c:v>
                </c:pt>
                <c:pt idx="274">
                  <c:v>32</c:v>
                </c:pt>
                <c:pt idx="275">
                  <c:v>24</c:v>
                </c:pt>
                <c:pt idx="276">
                  <c:v>8</c:v>
                </c:pt>
                <c:pt idx="277">
                  <c:v>5</c:v>
                </c:pt>
                <c:pt idx="278">
                  <c:v>22</c:v>
                </c:pt>
                <c:pt idx="279">
                  <c:v>11</c:v>
                </c:pt>
                <c:pt idx="280">
                  <c:v>12</c:v>
                </c:pt>
                <c:pt idx="281">
                  <c:v>14</c:v>
                </c:pt>
                <c:pt idx="282">
                  <c:v>4</c:v>
                </c:pt>
                <c:pt idx="283">
                  <c:v>23</c:v>
                </c:pt>
                <c:pt idx="284">
                  <c:v>9</c:v>
                </c:pt>
                <c:pt idx="285">
                  <c:v>10</c:v>
                </c:pt>
                <c:pt idx="286">
                  <c:v>0</c:v>
                </c:pt>
                <c:pt idx="287">
                  <c:v>13</c:v>
                </c:pt>
                <c:pt idx="288">
                  <c:v>3</c:v>
                </c:pt>
                <c:pt idx="289">
                  <c:v>1</c:v>
                </c:pt>
                <c:pt idx="290">
                  <c:v>6</c:v>
                </c:pt>
                <c:pt idx="291">
                  <c:v>13</c:v>
                </c:pt>
                <c:pt idx="292">
                  <c:v>13</c:v>
                </c:pt>
                <c:pt idx="293">
                  <c:v>4</c:v>
                </c:pt>
                <c:pt idx="294">
                  <c:v>4</c:v>
                </c:pt>
                <c:pt idx="295">
                  <c:v>1</c:v>
                </c:pt>
                <c:pt idx="296">
                  <c:v>7</c:v>
                </c:pt>
                <c:pt idx="297">
                  <c:v>15</c:v>
                </c:pt>
                <c:pt idx="298">
                  <c:v>0</c:v>
                </c:pt>
                <c:pt idx="299">
                  <c:v>13</c:v>
                </c:pt>
                <c:pt idx="300">
                  <c:v>32</c:v>
                </c:pt>
                <c:pt idx="301">
                  <c:v>5</c:v>
                </c:pt>
                <c:pt idx="302">
                  <c:v>6</c:v>
                </c:pt>
                <c:pt idx="303">
                  <c:v>21</c:v>
                </c:pt>
                <c:pt idx="304">
                  <c:v>29</c:v>
                </c:pt>
                <c:pt idx="305">
                  <c:v>47</c:v>
                </c:pt>
                <c:pt idx="306">
                  <c:v>9</c:v>
                </c:pt>
                <c:pt idx="307">
                  <c:v>9</c:v>
                </c:pt>
                <c:pt idx="308">
                  <c:v>4</c:v>
                </c:pt>
                <c:pt idx="309">
                  <c:v>18</c:v>
                </c:pt>
                <c:pt idx="310">
                  <c:v>6</c:v>
                </c:pt>
                <c:pt idx="311">
                  <c:v>27</c:v>
                </c:pt>
                <c:pt idx="312">
                  <c:v>36</c:v>
                </c:pt>
                <c:pt idx="313">
                  <c:v>36</c:v>
                </c:pt>
                <c:pt idx="314">
                  <c:v>9</c:v>
                </c:pt>
                <c:pt idx="315">
                  <c:v>11</c:v>
                </c:pt>
                <c:pt idx="316">
                  <c:v>3</c:v>
                </c:pt>
                <c:pt idx="317">
                  <c:v>10</c:v>
                </c:pt>
                <c:pt idx="318">
                  <c:v>13</c:v>
                </c:pt>
                <c:pt idx="319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294720"/>
        <c:axId val="257296640"/>
      </c:scatterChart>
      <c:valAx>
        <c:axId val="257294720"/>
        <c:scaling>
          <c:orientation val="minMax"/>
          <c:max val="180"/>
          <c:min val="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Length at release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7296640"/>
        <c:crosses val="autoZero"/>
        <c:crossBetween val="midCat"/>
      </c:valAx>
      <c:valAx>
        <c:axId val="257296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Change in size </a:t>
                </a:r>
                <a:r>
                  <a:rPr lang="el-GR"/>
                  <a:t>Δ</a:t>
                </a:r>
                <a:r>
                  <a:rPr lang="en-US"/>
                  <a:t>Y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7294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Pacific halibut, British Columbia, 1982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'MLE sim'!$I$2:$I$1048576</c:f>
              <c:numCache>
                <c:formatCode>0.00000</c:formatCode>
                <c:ptCount val="1048575"/>
                <c:pt idx="0">
                  <c:v>1.74794520547945</c:v>
                </c:pt>
                <c:pt idx="1">
                  <c:v>3.67945205479452</c:v>
                </c:pt>
                <c:pt idx="2">
                  <c:v>2.0630136986301402</c:v>
                </c:pt>
                <c:pt idx="3">
                  <c:v>4.8931506849315101</c:v>
                </c:pt>
                <c:pt idx="4">
                  <c:v>4.2821917808219201</c:v>
                </c:pt>
                <c:pt idx="5">
                  <c:v>1.7589041095890401</c:v>
                </c:pt>
                <c:pt idx="6">
                  <c:v>0.86301369863013699</c:v>
                </c:pt>
                <c:pt idx="7">
                  <c:v>2.2602739726027399</c:v>
                </c:pt>
                <c:pt idx="8">
                  <c:v>3.7698630136986302</c:v>
                </c:pt>
                <c:pt idx="9">
                  <c:v>4.7698630136986298</c:v>
                </c:pt>
                <c:pt idx="10">
                  <c:v>9.6986301369862993</c:v>
                </c:pt>
                <c:pt idx="11">
                  <c:v>6.0712328767123296</c:v>
                </c:pt>
                <c:pt idx="12">
                  <c:v>0.76986301369862997</c:v>
                </c:pt>
                <c:pt idx="13">
                  <c:v>6.7726027397260298</c:v>
                </c:pt>
                <c:pt idx="14">
                  <c:v>1.89041095890411</c:v>
                </c:pt>
                <c:pt idx="15">
                  <c:v>0.82739726027397298</c:v>
                </c:pt>
                <c:pt idx="16">
                  <c:v>1.77260273972603</c:v>
                </c:pt>
                <c:pt idx="17">
                  <c:v>0.90958904109589001</c:v>
                </c:pt>
                <c:pt idx="18">
                  <c:v>0.57534246575342496</c:v>
                </c:pt>
                <c:pt idx="19">
                  <c:v>4.8821917808219197</c:v>
                </c:pt>
                <c:pt idx="20">
                  <c:v>2.77534246575342</c:v>
                </c:pt>
                <c:pt idx="21">
                  <c:v>0.106849315068493</c:v>
                </c:pt>
                <c:pt idx="22">
                  <c:v>3.7671232876712302</c:v>
                </c:pt>
                <c:pt idx="23">
                  <c:v>1.7616438356164399</c:v>
                </c:pt>
                <c:pt idx="24">
                  <c:v>1.84383561643836</c:v>
                </c:pt>
                <c:pt idx="25">
                  <c:v>10.9506849315068</c:v>
                </c:pt>
                <c:pt idx="26">
                  <c:v>5.97260273972603</c:v>
                </c:pt>
                <c:pt idx="27">
                  <c:v>4.7698630136986298</c:v>
                </c:pt>
                <c:pt idx="28">
                  <c:v>2.7671232876712302</c:v>
                </c:pt>
                <c:pt idx="29">
                  <c:v>6.0767123287671199</c:v>
                </c:pt>
                <c:pt idx="30">
                  <c:v>0.82739726027397298</c:v>
                </c:pt>
                <c:pt idx="31">
                  <c:v>5.9643835616438396</c:v>
                </c:pt>
                <c:pt idx="32">
                  <c:v>2.0136986301369899</c:v>
                </c:pt>
                <c:pt idx="33">
                  <c:v>3.8465753424657501</c:v>
                </c:pt>
                <c:pt idx="34">
                  <c:v>0.78082191780821897</c:v>
                </c:pt>
                <c:pt idx="35">
                  <c:v>3.7671232876712302</c:v>
                </c:pt>
                <c:pt idx="36">
                  <c:v>1.83835616438356</c:v>
                </c:pt>
                <c:pt idx="37">
                  <c:v>0.87671232876712302</c:v>
                </c:pt>
                <c:pt idx="38">
                  <c:v>0.82465753424657495</c:v>
                </c:pt>
                <c:pt idx="39">
                  <c:v>5.0712328767123296</c:v>
                </c:pt>
                <c:pt idx="40">
                  <c:v>0.89041095890411004</c:v>
                </c:pt>
                <c:pt idx="41">
                  <c:v>2.86301369863014</c:v>
                </c:pt>
                <c:pt idx="42">
                  <c:v>2.7671232876712302</c:v>
                </c:pt>
                <c:pt idx="43">
                  <c:v>5.7808219178082201</c:v>
                </c:pt>
                <c:pt idx="44">
                  <c:v>5.7890410958904104</c:v>
                </c:pt>
                <c:pt idx="45">
                  <c:v>6</c:v>
                </c:pt>
                <c:pt idx="46">
                  <c:v>3.6657534246575301</c:v>
                </c:pt>
                <c:pt idx="47">
                  <c:v>0.76986301369862997</c:v>
                </c:pt>
                <c:pt idx="48">
                  <c:v>1.8082191780821899</c:v>
                </c:pt>
                <c:pt idx="49">
                  <c:v>4.88767123287671</c:v>
                </c:pt>
                <c:pt idx="50">
                  <c:v>2.7808219178082201</c:v>
                </c:pt>
                <c:pt idx="51">
                  <c:v>1.84109589041096</c:v>
                </c:pt>
                <c:pt idx="52">
                  <c:v>0.94520547945205502</c:v>
                </c:pt>
                <c:pt idx="53">
                  <c:v>3.75342465753425</c:v>
                </c:pt>
                <c:pt idx="54">
                  <c:v>1.9013698630136999</c:v>
                </c:pt>
                <c:pt idx="55">
                  <c:v>0.87945205479452104</c:v>
                </c:pt>
                <c:pt idx="56">
                  <c:v>2.9534246575342502</c:v>
                </c:pt>
                <c:pt idx="57">
                  <c:v>0.76986301369862997</c:v>
                </c:pt>
                <c:pt idx="58">
                  <c:v>6.7780821917808201</c:v>
                </c:pt>
                <c:pt idx="59">
                  <c:v>3.2794520547945201</c:v>
                </c:pt>
                <c:pt idx="60">
                  <c:v>1.6520547945205499</c:v>
                </c:pt>
                <c:pt idx="61">
                  <c:v>2.1342465753424702</c:v>
                </c:pt>
                <c:pt idx="62">
                  <c:v>5.0082191780821903</c:v>
                </c:pt>
                <c:pt idx="63">
                  <c:v>1.95068493150685</c:v>
                </c:pt>
                <c:pt idx="64">
                  <c:v>5.7726027397260298</c:v>
                </c:pt>
                <c:pt idx="65">
                  <c:v>0.93972602739725997</c:v>
                </c:pt>
                <c:pt idx="66">
                  <c:v>1.2876712328767099</c:v>
                </c:pt>
                <c:pt idx="67">
                  <c:v>1.75342465753425</c:v>
                </c:pt>
                <c:pt idx="68">
                  <c:v>3.0849315068493199</c:v>
                </c:pt>
                <c:pt idx="69">
                  <c:v>3.8794520547945202</c:v>
                </c:pt>
                <c:pt idx="70">
                  <c:v>3.8383561643835602</c:v>
                </c:pt>
                <c:pt idx="71">
                  <c:v>4.8986301369863003</c:v>
                </c:pt>
                <c:pt idx="72">
                  <c:v>0.47397260273972602</c:v>
                </c:pt>
                <c:pt idx="73">
                  <c:v>2.8438356164383598</c:v>
                </c:pt>
                <c:pt idx="74">
                  <c:v>2.8767123287671201</c:v>
                </c:pt>
                <c:pt idx="75">
                  <c:v>2.81643835616438</c:v>
                </c:pt>
                <c:pt idx="76">
                  <c:v>1.75342465753425</c:v>
                </c:pt>
                <c:pt idx="77">
                  <c:v>1.7561643835616401</c:v>
                </c:pt>
                <c:pt idx="78">
                  <c:v>5.1534246575342504</c:v>
                </c:pt>
                <c:pt idx="79">
                  <c:v>6.0767123287671199</c:v>
                </c:pt>
                <c:pt idx="80">
                  <c:v>1.76986301369863</c:v>
                </c:pt>
                <c:pt idx="81">
                  <c:v>4.6684931506849301</c:v>
                </c:pt>
                <c:pt idx="82">
                  <c:v>1.73150684931507</c:v>
                </c:pt>
                <c:pt idx="83">
                  <c:v>1.5589041095890399</c:v>
                </c:pt>
                <c:pt idx="84">
                  <c:v>3.8657534246575298</c:v>
                </c:pt>
                <c:pt idx="85">
                  <c:v>7.8931506849315101</c:v>
                </c:pt>
                <c:pt idx="86">
                  <c:v>2.25205479452055</c:v>
                </c:pt>
                <c:pt idx="87">
                  <c:v>1.7671232876712299</c:v>
                </c:pt>
                <c:pt idx="88">
                  <c:v>1.7643835616438399</c:v>
                </c:pt>
                <c:pt idx="89">
                  <c:v>3.86301369863014</c:v>
                </c:pt>
                <c:pt idx="90">
                  <c:v>1.66301369863014</c:v>
                </c:pt>
                <c:pt idx="91">
                  <c:v>6.0657534246575304</c:v>
                </c:pt>
                <c:pt idx="92">
                  <c:v>0.76986301369862997</c:v>
                </c:pt>
                <c:pt idx="93">
                  <c:v>1.84109589041096</c:v>
                </c:pt>
                <c:pt idx="94">
                  <c:v>1.1917808219178101</c:v>
                </c:pt>
                <c:pt idx="95">
                  <c:v>3.9917808219178101</c:v>
                </c:pt>
                <c:pt idx="96">
                  <c:v>1.76986301369863</c:v>
                </c:pt>
                <c:pt idx="97">
                  <c:v>0.454794520547945</c:v>
                </c:pt>
                <c:pt idx="98">
                  <c:v>3.75068493150685</c:v>
                </c:pt>
                <c:pt idx="99">
                  <c:v>4.8301369863013699</c:v>
                </c:pt>
                <c:pt idx="100">
                  <c:v>1.7424657534246599</c:v>
                </c:pt>
                <c:pt idx="101">
                  <c:v>2.6438356164383601</c:v>
                </c:pt>
                <c:pt idx="102">
                  <c:v>2.6301369863013702</c:v>
                </c:pt>
                <c:pt idx="103">
                  <c:v>2.9041095890410999</c:v>
                </c:pt>
                <c:pt idx="104">
                  <c:v>1.83835616438356</c:v>
                </c:pt>
                <c:pt idx="105">
                  <c:v>1.75068493150685</c:v>
                </c:pt>
                <c:pt idx="106">
                  <c:v>2.7287671232876698</c:v>
                </c:pt>
                <c:pt idx="107">
                  <c:v>4.9671232876712299</c:v>
                </c:pt>
                <c:pt idx="108">
                  <c:v>2.7698630136986302</c:v>
                </c:pt>
                <c:pt idx="109">
                  <c:v>0.317808219178082</c:v>
                </c:pt>
                <c:pt idx="110">
                  <c:v>7.7780821917808201</c:v>
                </c:pt>
                <c:pt idx="111">
                  <c:v>1.8328767123287699</c:v>
                </c:pt>
                <c:pt idx="112">
                  <c:v>1.7616438356164399</c:v>
                </c:pt>
                <c:pt idx="113">
                  <c:v>3.9616438356164401</c:v>
                </c:pt>
                <c:pt idx="114">
                  <c:v>1.7205479452054799</c:v>
                </c:pt>
                <c:pt idx="115">
                  <c:v>2.8575342465753399</c:v>
                </c:pt>
                <c:pt idx="116">
                  <c:v>1.7671232876712299</c:v>
                </c:pt>
                <c:pt idx="117">
                  <c:v>0.75890410958904098</c:v>
                </c:pt>
                <c:pt idx="118">
                  <c:v>0.39452054794520502</c:v>
                </c:pt>
                <c:pt idx="119">
                  <c:v>3.8301369863013699</c:v>
                </c:pt>
                <c:pt idx="120">
                  <c:v>1.77260273972603</c:v>
                </c:pt>
                <c:pt idx="121">
                  <c:v>0.12876712328767101</c:v>
                </c:pt>
                <c:pt idx="122">
                  <c:v>3.6739726027397301</c:v>
                </c:pt>
                <c:pt idx="123">
                  <c:v>1.7780821917808201</c:v>
                </c:pt>
                <c:pt idx="124">
                  <c:v>0.12602739726027401</c:v>
                </c:pt>
                <c:pt idx="125">
                  <c:v>1.90958904109589</c:v>
                </c:pt>
                <c:pt idx="126">
                  <c:v>2.7972602739725998</c:v>
                </c:pt>
                <c:pt idx="127">
                  <c:v>8.8547945205479408</c:v>
                </c:pt>
                <c:pt idx="128">
                  <c:v>1.73150684931507</c:v>
                </c:pt>
                <c:pt idx="129">
                  <c:v>5.77534246575342</c:v>
                </c:pt>
                <c:pt idx="130">
                  <c:v>5.8</c:v>
                </c:pt>
                <c:pt idx="131">
                  <c:v>2.8657534246575298</c:v>
                </c:pt>
                <c:pt idx="132">
                  <c:v>3.79452054794521</c:v>
                </c:pt>
                <c:pt idx="133">
                  <c:v>3.06575342465753</c:v>
                </c:pt>
                <c:pt idx="134">
                  <c:v>1.93150684931507</c:v>
                </c:pt>
                <c:pt idx="135">
                  <c:v>3.3972602739725999</c:v>
                </c:pt>
                <c:pt idx="136">
                  <c:v>4.0082191780821903</c:v>
                </c:pt>
                <c:pt idx="137">
                  <c:v>2.7260273972602702</c:v>
                </c:pt>
                <c:pt idx="138">
                  <c:v>1.76986301369863</c:v>
                </c:pt>
                <c:pt idx="139">
                  <c:v>4.3945205479452101</c:v>
                </c:pt>
                <c:pt idx="140">
                  <c:v>3.7643835616438399</c:v>
                </c:pt>
                <c:pt idx="141">
                  <c:v>4.7890410958904104</c:v>
                </c:pt>
                <c:pt idx="142">
                  <c:v>2.7890410958904099</c:v>
                </c:pt>
                <c:pt idx="143">
                  <c:v>1.9178082191780799E-2</c:v>
                </c:pt>
                <c:pt idx="144">
                  <c:v>6.7589041095890403</c:v>
                </c:pt>
                <c:pt idx="145">
                  <c:v>0.78082191780821897</c:v>
                </c:pt>
                <c:pt idx="146">
                  <c:v>1.84383561643836</c:v>
                </c:pt>
                <c:pt idx="147">
                  <c:v>4.9589041095890396</c:v>
                </c:pt>
                <c:pt idx="148">
                  <c:v>0.80547945205479499</c:v>
                </c:pt>
                <c:pt idx="149">
                  <c:v>0.44383561643835601</c:v>
                </c:pt>
                <c:pt idx="150">
                  <c:v>3.0109589041095899</c:v>
                </c:pt>
                <c:pt idx="151">
                  <c:v>5.0027397260274</c:v>
                </c:pt>
                <c:pt idx="152">
                  <c:v>2.2739726027397298</c:v>
                </c:pt>
                <c:pt idx="153">
                  <c:v>0.49863013698630099</c:v>
                </c:pt>
                <c:pt idx="154">
                  <c:v>5.7917808219178104</c:v>
                </c:pt>
                <c:pt idx="155">
                  <c:v>1.95342465753425</c:v>
                </c:pt>
                <c:pt idx="156">
                  <c:v>2.34520547945205</c:v>
                </c:pt>
                <c:pt idx="157">
                  <c:v>4.8575342465753399</c:v>
                </c:pt>
                <c:pt idx="158">
                  <c:v>2.0109589041095899</c:v>
                </c:pt>
                <c:pt idx="159">
                  <c:v>1.81917808219178</c:v>
                </c:pt>
                <c:pt idx="160">
                  <c:v>3.7643835616438399</c:v>
                </c:pt>
                <c:pt idx="161">
                  <c:v>5.7835616438356201</c:v>
                </c:pt>
                <c:pt idx="162">
                  <c:v>1.9452054794520499</c:v>
                </c:pt>
                <c:pt idx="163">
                  <c:v>2.2657534246575302</c:v>
                </c:pt>
                <c:pt idx="164">
                  <c:v>1.72876712328767</c:v>
                </c:pt>
                <c:pt idx="165">
                  <c:v>6.7726027397260298</c:v>
                </c:pt>
                <c:pt idx="166">
                  <c:v>3.22465753424658</c:v>
                </c:pt>
                <c:pt idx="167">
                  <c:v>4.8986301369863003</c:v>
                </c:pt>
                <c:pt idx="168">
                  <c:v>1.7616438356164399</c:v>
                </c:pt>
                <c:pt idx="169">
                  <c:v>4.6575342465753398</c:v>
                </c:pt>
                <c:pt idx="170">
                  <c:v>4.77534246575342</c:v>
                </c:pt>
                <c:pt idx="171">
                  <c:v>4.7616438356164403</c:v>
                </c:pt>
                <c:pt idx="172">
                  <c:v>0.79178082191780796</c:v>
                </c:pt>
                <c:pt idx="173">
                  <c:v>2.8712328767123299</c:v>
                </c:pt>
                <c:pt idx="174">
                  <c:v>3.8273972602739699</c:v>
                </c:pt>
                <c:pt idx="175">
                  <c:v>2.7808219178082201</c:v>
                </c:pt>
                <c:pt idx="176">
                  <c:v>4.7671232876712297</c:v>
                </c:pt>
                <c:pt idx="177">
                  <c:v>1.75342465753425</c:v>
                </c:pt>
                <c:pt idx="178">
                  <c:v>3.7698630136986302</c:v>
                </c:pt>
                <c:pt idx="179">
                  <c:v>1.93150684931507</c:v>
                </c:pt>
                <c:pt idx="180">
                  <c:v>2.8575342465753399</c:v>
                </c:pt>
                <c:pt idx="181">
                  <c:v>0.76986301369862997</c:v>
                </c:pt>
                <c:pt idx="182">
                  <c:v>2.0109589041095899</c:v>
                </c:pt>
                <c:pt idx="183">
                  <c:v>2.63561643835616</c:v>
                </c:pt>
                <c:pt idx="184">
                  <c:v>5.7945205479452104</c:v>
                </c:pt>
                <c:pt idx="185">
                  <c:v>1</c:v>
                </c:pt>
                <c:pt idx="186">
                  <c:v>6.6575342465753398</c:v>
                </c:pt>
                <c:pt idx="187">
                  <c:v>5.0383561643835604</c:v>
                </c:pt>
                <c:pt idx="188">
                  <c:v>2.2136986301369901</c:v>
                </c:pt>
                <c:pt idx="189">
                  <c:v>2.7260273972602702</c:v>
                </c:pt>
                <c:pt idx="190">
                  <c:v>1.2794520547945201</c:v>
                </c:pt>
                <c:pt idx="191">
                  <c:v>2.0739726027397301</c:v>
                </c:pt>
                <c:pt idx="192">
                  <c:v>0.67671232876712295</c:v>
                </c:pt>
                <c:pt idx="193">
                  <c:v>3.8657534246575298</c:v>
                </c:pt>
                <c:pt idx="194">
                  <c:v>0.40547945205479502</c:v>
                </c:pt>
                <c:pt idx="195">
                  <c:v>4.8438356164383602</c:v>
                </c:pt>
                <c:pt idx="196">
                  <c:v>4.8821917808219197</c:v>
                </c:pt>
                <c:pt idx="197">
                  <c:v>2.3506849315068501</c:v>
                </c:pt>
                <c:pt idx="198">
                  <c:v>3.8821917808219202</c:v>
                </c:pt>
                <c:pt idx="199">
                  <c:v>4.77534246575342</c:v>
                </c:pt>
                <c:pt idx="200">
                  <c:v>4.8410958904109602</c:v>
                </c:pt>
                <c:pt idx="201">
                  <c:v>1.0356164383561599</c:v>
                </c:pt>
                <c:pt idx="202">
                  <c:v>3.7835616438356201</c:v>
                </c:pt>
                <c:pt idx="203">
                  <c:v>3.67945205479452</c:v>
                </c:pt>
                <c:pt idx="204">
                  <c:v>1.7780821917808201</c:v>
                </c:pt>
                <c:pt idx="205">
                  <c:v>6.0684931506849296</c:v>
                </c:pt>
                <c:pt idx="206">
                  <c:v>1.8082191780821899</c:v>
                </c:pt>
                <c:pt idx="207">
                  <c:v>0.76712328767123295</c:v>
                </c:pt>
                <c:pt idx="208">
                  <c:v>5.7972602739725998</c:v>
                </c:pt>
                <c:pt idx="209">
                  <c:v>1.9424657534246601</c:v>
                </c:pt>
                <c:pt idx="210">
                  <c:v>6.0657534246575304</c:v>
                </c:pt>
                <c:pt idx="211">
                  <c:v>2.8767123287671201</c:v>
                </c:pt>
                <c:pt idx="212">
                  <c:v>1.7205479452054799</c:v>
                </c:pt>
                <c:pt idx="213">
                  <c:v>3.8684931506849298</c:v>
                </c:pt>
                <c:pt idx="214">
                  <c:v>2.86027397260274</c:v>
                </c:pt>
                <c:pt idx="215">
                  <c:v>0.47397260273972602</c:v>
                </c:pt>
                <c:pt idx="216">
                  <c:v>0.89863013698630101</c:v>
                </c:pt>
                <c:pt idx="217">
                  <c:v>0.142465753424658</c:v>
                </c:pt>
                <c:pt idx="218">
                  <c:v>1.9013698630136999</c:v>
                </c:pt>
                <c:pt idx="219">
                  <c:v>0.66849315068493198</c:v>
                </c:pt>
                <c:pt idx="220">
                  <c:v>5.77534246575342</c:v>
                </c:pt>
                <c:pt idx="221">
                  <c:v>0.95068493150684896</c:v>
                </c:pt>
                <c:pt idx="222">
                  <c:v>5.7972602739725998</c:v>
                </c:pt>
                <c:pt idx="223">
                  <c:v>5.2876712328767104</c:v>
                </c:pt>
                <c:pt idx="224">
                  <c:v>2.89041095890411</c:v>
                </c:pt>
                <c:pt idx="225">
                  <c:v>0.88493150684931499</c:v>
                </c:pt>
                <c:pt idx="226">
                  <c:v>0.81643835616438398</c:v>
                </c:pt>
                <c:pt idx="227">
                  <c:v>0.57260273972602704</c:v>
                </c:pt>
                <c:pt idx="228">
                  <c:v>0.23013698630137</c:v>
                </c:pt>
                <c:pt idx="229">
                  <c:v>7.13698630136986</c:v>
                </c:pt>
                <c:pt idx="230">
                  <c:v>2.86027397260274</c:v>
                </c:pt>
                <c:pt idx="231">
                  <c:v>1.13424657534247</c:v>
                </c:pt>
                <c:pt idx="232">
                  <c:v>5.7863013698630104</c:v>
                </c:pt>
                <c:pt idx="233">
                  <c:v>2.88493150684931</c:v>
                </c:pt>
                <c:pt idx="234">
                  <c:v>3.79178082191781</c:v>
                </c:pt>
                <c:pt idx="235">
                  <c:v>4.8301369863013699</c:v>
                </c:pt>
                <c:pt idx="236">
                  <c:v>0.78082191780821897</c:v>
                </c:pt>
                <c:pt idx="237">
                  <c:v>5.7863013698630104</c:v>
                </c:pt>
                <c:pt idx="238">
                  <c:v>2.0082191780821899</c:v>
                </c:pt>
                <c:pt idx="239">
                  <c:v>9.8630136986301409</c:v>
                </c:pt>
                <c:pt idx="240">
                  <c:v>3.7890410958904099</c:v>
                </c:pt>
                <c:pt idx="241">
                  <c:v>0.88219178082191796</c:v>
                </c:pt>
                <c:pt idx="242">
                  <c:v>0.80821917808219201</c:v>
                </c:pt>
                <c:pt idx="243">
                  <c:v>4.1863013698630098</c:v>
                </c:pt>
                <c:pt idx="244">
                  <c:v>3.8684931506849298</c:v>
                </c:pt>
                <c:pt idx="245">
                  <c:v>2.77534246575342</c:v>
                </c:pt>
                <c:pt idx="246">
                  <c:v>6.0520547945205498</c:v>
                </c:pt>
                <c:pt idx="247">
                  <c:v>1.75068493150685</c:v>
                </c:pt>
                <c:pt idx="248">
                  <c:v>2.8712328767123299</c:v>
                </c:pt>
                <c:pt idx="249">
                  <c:v>3.7287671232876698</c:v>
                </c:pt>
                <c:pt idx="250">
                  <c:v>2.8575342465753399</c:v>
                </c:pt>
                <c:pt idx="251">
                  <c:v>3.8493150684931501</c:v>
                </c:pt>
                <c:pt idx="252">
                  <c:v>6.0684931506849296</c:v>
                </c:pt>
                <c:pt idx="253">
                  <c:v>6.0684931506849296</c:v>
                </c:pt>
                <c:pt idx="254">
                  <c:v>0.79452054794520499</c:v>
                </c:pt>
                <c:pt idx="255">
                  <c:v>1.8301369863013699</c:v>
                </c:pt>
                <c:pt idx="256">
                  <c:v>0.232876712328767</c:v>
                </c:pt>
                <c:pt idx="257">
                  <c:v>1.77534246575342</c:v>
                </c:pt>
                <c:pt idx="258">
                  <c:v>0.783561643835616</c:v>
                </c:pt>
                <c:pt idx="259">
                  <c:v>3.8657534246575298</c:v>
                </c:pt>
                <c:pt idx="260">
                  <c:v>1.8493150684931501</c:v>
                </c:pt>
                <c:pt idx="261">
                  <c:v>1.83835616438356</c:v>
                </c:pt>
                <c:pt idx="262">
                  <c:v>3.8712328767123299</c:v>
                </c:pt>
                <c:pt idx="263">
                  <c:v>2.75342465753425</c:v>
                </c:pt>
                <c:pt idx="264">
                  <c:v>4.7342465753424703</c:v>
                </c:pt>
                <c:pt idx="265">
                  <c:v>5.7863013698630104</c:v>
                </c:pt>
                <c:pt idx="266">
                  <c:v>3.7808219178082201</c:v>
                </c:pt>
                <c:pt idx="267">
                  <c:v>1.1972602739725999</c:v>
                </c:pt>
                <c:pt idx="268">
                  <c:v>1.79452054794521</c:v>
                </c:pt>
                <c:pt idx="269">
                  <c:v>4.2931506849315104</c:v>
                </c:pt>
                <c:pt idx="270">
                  <c:v>2.7698630136986302</c:v>
                </c:pt>
                <c:pt idx="271">
                  <c:v>6.0712328767123296</c:v>
                </c:pt>
                <c:pt idx="272">
                  <c:v>1.8547945205479499</c:v>
                </c:pt>
                <c:pt idx="273">
                  <c:v>1.29315068493151</c:v>
                </c:pt>
                <c:pt idx="274">
                  <c:v>3.6684931506849301</c:v>
                </c:pt>
                <c:pt idx="275">
                  <c:v>2.7424657534246601</c:v>
                </c:pt>
                <c:pt idx="276">
                  <c:v>4.9863013698630096</c:v>
                </c:pt>
                <c:pt idx="277">
                  <c:v>4.8547945205479497</c:v>
                </c:pt>
                <c:pt idx="278">
                  <c:v>3.3972602739725999</c:v>
                </c:pt>
                <c:pt idx="279">
                  <c:v>2.7780821917808201</c:v>
                </c:pt>
                <c:pt idx="280">
                  <c:v>5.8027397260273998</c:v>
                </c:pt>
                <c:pt idx="281">
                  <c:v>3.8931506849315101</c:v>
                </c:pt>
                <c:pt idx="282">
                  <c:v>1.7863013698630099</c:v>
                </c:pt>
                <c:pt idx="283">
                  <c:v>4.8931506849315101</c:v>
                </c:pt>
                <c:pt idx="284">
                  <c:v>2</c:v>
                </c:pt>
                <c:pt idx="285">
                  <c:v>1.77260273972603</c:v>
                </c:pt>
                <c:pt idx="286">
                  <c:v>2.19178082191781E-2</c:v>
                </c:pt>
                <c:pt idx="287">
                  <c:v>2.79452054794521</c:v>
                </c:pt>
                <c:pt idx="288">
                  <c:v>0.76712328767123295</c:v>
                </c:pt>
                <c:pt idx="289">
                  <c:v>0.75616438356164395</c:v>
                </c:pt>
                <c:pt idx="290">
                  <c:v>2.1616438356164398</c:v>
                </c:pt>
                <c:pt idx="291">
                  <c:v>5.6958904109589001</c:v>
                </c:pt>
                <c:pt idx="292">
                  <c:v>5.7780821917808201</c:v>
                </c:pt>
                <c:pt idx="293">
                  <c:v>3.6712328767123301</c:v>
                </c:pt>
                <c:pt idx="294">
                  <c:v>3.79452054794521</c:v>
                </c:pt>
                <c:pt idx="295">
                  <c:v>1.7123287671232901</c:v>
                </c:pt>
                <c:pt idx="296">
                  <c:v>2.07123287671233</c:v>
                </c:pt>
                <c:pt idx="297">
                  <c:v>5.7835616438356201</c:v>
                </c:pt>
                <c:pt idx="298">
                  <c:v>0.77534246575342503</c:v>
                </c:pt>
                <c:pt idx="299">
                  <c:v>2.7643835616438399</c:v>
                </c:pt>
                <c:pt idx="300">
                  <c:v>5.0684931506849296</c:v>
                </c:pt>
                <c:pt idx="301">
                  <c:v>1.81369863013699</c:v>
                </c:pt>
                <c:pt idx="302">
                  <c:v>3.7863013698630099</c:v>
                </c:pt>
                <c:pt idx="303">
                  <c:v>5.9232876712328801</c:v>
                </c:pt>
                <c:pt idx="304">
                  <c:v>10.6</c:v>
                </c:pt>
                <c:pt idx="305">
                  <c:v>7.7890410958904104</c:v>
                </c:pt>
                <c:pt idx="306">
                  <c:v>2.8712328767123299</c:v>
                </c:pt>
                <c:pt idx="307">
                  <c:v>1.93424657534247</c:v>
                </c:pt>
                <c:pt idx="308">
                  <c:v>2.0931506849315098</c:v>
                </c:pt>
                <c:pt idx="309">
                  <c:v>4.8986301369863003</c:v>
                </c:pt>
                <c:pt idx="310">
                  <c:v>1.77534246575342</c:v>
                </c:pt>
                <c:pt idx="311">
                  <c:v>3.7726027397260302</c:v>
                </c:pt>
                <c:pt idx="312">
                  <c:v>5.7835616438356201</c:v>
                </c:pt>
                <c:pt idx="313">
                  <c:v>7.7315068493150703</c:v>
                </c:pt>
                <c:pt idx="314">
                  <c:v>4.8958904109589003</c:v>
                </c:pt>
                <c:pt idx="315">
                  <c:v>1.7616438356164399</c:v>
                </c:pt>
                <c:pt idx="316">
                  <c:v>0.79726027397260302</c:v>
                </c:pt>
                <c:pt idx="317">
                  <c:v>1.83835616438356</c:v>
                </c:pt>
                <c:pt idx="318">
                  <c:v>4.8931506849315101</c:v>
                </c:pt>
                <c:pt idx="319">
                  <c:v>2.7369863013698601</c:v>
                </c:pt>
              </c:numCache>
            </c:numRef>
          </c:xVal>
          <c:yVal>
            <c:numRef>
              <c:f>'MLE sim'!$J$2:$J$1048576</c:f>
              <c:numCache>
                <c:formatCode>General</c:formatCode>
                <c:ptCount val="1048575"/>
                <c:pt idx="0">
                  <c:v>29</c:v>
                </c:pt>
                <c:pt idx="1">
                  <c:v>23</c:v>
                </c:pt>
                <c:pt idx="2">
                  <c:v>9</c:v>
                </c:pt>
                <c:pt idx="3">
                  <c:v>25</c:v>
                </c:pt>
                <c:pt idx="4">
                  <c:v>48</c:v>
                </c:pt>
                <c:pt idx="5">
                  <c:v>11</c:v>
                </c:pt>
                <c:pt idx="6">
                  <c:v>0</c:v>
                </c:pt>
                <c:pt idx="7">
                  <c:v>12</c:v>
                </c:pt>
                <c:pt idx="8">
                  <c:v>18</c:v>
                </c:pt>
                <c:pt idx="9">
                  <c:v>9</c:v>
                </c:pt>
                <c:pt idx="10">
                  <c:v>20</c:v>
                </c:pt>
                <c:pt idx="11">
                  <c:v>17</c:v>
                </c:pt>
                <c:pt idx="12">
                  <c:v>-1</c:v>
                </c:pt>
                <c:pt idx="13">
                  <c:v>35</c:v>
                </c:pt>
                <c:pt idx="14">
                  <c:v>5</c:v>
                </c:pt>
                <c:pt idx="15">
                  <c:v>3</c:v>
                </c:pt>
                <c:pt idx="16">
                  <c:v>11</c:v>
                </c:pt>
                <c:pt idx="17">
                  <c:v>3</c:v>
                </c:pt>
                <c:pt idx="18">
                  <c:v>0</c:v>
                </c:pt>
                <c:pt idx="19">
                  <c:v>13</c:v>
                </c:pt>
                <c:pt idx="20">
                  <c:v>12</c:v>
                </c:pt>
                <c:pt idx="21">
                  <c:v>-1</c:v>
                </c:pt>
                <c:pt idx="22">
                  <c:v>31</c:v>
                </c:pt>
                <c:pt idx="23">
                  <c:v>6</c:v>
                </c:pt>
                <c:pt idx="24">
                  <c:v>6</c:v>
                </c:pt>
                <c:pt idx="25">
                  <c:v>30</c:v>
                </c:pt>
                <c:pt idx="26">
                  <c:v>32</c:v>
                </c:pt>
                <c:pt idx="27">
                  <c:v>12</c:v>
                </c:pt>
                <c:pt idx="28">
                  <c:v>18</c:v>
                </c:pt>
                <c:pt idx="29">
                  <c:v>20</c:v>
                </c:pt>
                <c:pt idx="30">
                  <c:v>2</c:v>
                </c:pt>
                <c:pt idx="31">
                  <c:v>8</c:v>
                </c:pt>
                <c:pt idx="32">
                  <c:v>3</c:v>
                </c:pt>
                <c:pt idx="33">
                  <c:v>12</c:v>
                </c:pt>
                <c:pt idx="34">
                  <c:v>6</c:v>
                </c:pt>
                <c:pt idx="35">
                  <c:v>32</c:v>
                </c:pt>
                <c:pt idx="36">
                  <c:v>5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10</c:v>
                </c:pt>
                <c:pt idx="42">
                  <c:v>15</c:v>
                </c:pt>
                <c:pt idx="43">
                  <c:v>15</c:v>
                </c:pt>
                <c:pt idx="44">
                  <c:v>12</c:v>
                </c:pt>
                <c:pt idx="45">
                  <c:v>37</c:v>
                </c:pt>
                <c:pt idx="46">
                  <c:v>11</c:v>
                </c:pt>
                <c:pt idx="47">
                  <c:v>6</c:v>
                </c:pt>
                <c:pt idx="48">
                  <c:v>5</c:v>
                </c:pt>
                <c:pt idx="49">
                  <c:v>18</c:v>
                </c:pt>
                <c:pt idx="50">
                  <c:v>8</c:v>
                </c:pt>
                <c:pt idx="51">
                  <c:v>6</c:v>
                </c:pt>
                <c:pt idx="52">
                  <c:v>2</c:v>
                </c:pt>
                <c:pt idx="53">
                  <c:v>16</c:v>
                </c:pt>
                <c:pt idx="54">
                  <c:v>0</c:v>
                </c:pt>
                <c:pt idx="55">
                  <c:v>3</c:v>
                </c:pt>
                <c:pt idx="56">
                  <c:v>14</c:v>
                </c:pt>
                <c:pt idx="57">
                  <c:v>1</c:v>
                </c:pt>
                <c:pt idx="58">
                  <c:v>25</c:v>
                </c:pt>
                <c:pt idx="59">
                  <c:v>17</c:v>
                </c:pt>
                <c:pt idx="60">
                  <c:v>4</c:v>
                </c:pt>
                <c:pt idx="61">
                  <c:v>8</c:v>
                </c:pt>
                <c:pt idx="62">
                  <c:v>10</c:v>
                </c:pt>
                <c:pt idx="63">
                  <c:v>4</c:v>
                </c:pt>
                <c:pt idx="64">
                  <c:v>23</c:v>
                </c:pt>
                <c:pt idx="65">
                  <c:v>6</c:v>
                </c:pt>
                <c:pt idx="66">
                  <c:v>0</c:v>
                </c:pt>
                <c:pt idx="67">
                  <c:v>3</c:v>
                </c:pt>
                <c:pt idx="68">
                  <c:v>9</c:v>
                </c:pt>
                <c:pt idx="69">
                  <c:v>10</c:v>
                </c:pt>
                <c:pt idx="70">
                  <c:v>2</c:v>
                </c:pt>
                <c:pt idx="71">
                  <c:v>35</c:v>
                </c:pt>
                <c:pt idx="72">
                  <c:v>2</c:v>
                </c:pt>
                <c:pt idx="73">
                  <c:v>11</c:v>
                </c:pt>
                <c:pt idx="74">
                  <c:v>6</c:v>
                </c:pt>
                <c:pt idx="75">
                  <c:v>9</c:v>
                </c:pt>
                <c:pt idx="76">
                  <c:v>14</c:v>
                </c:pt>
                <c:pt idx="77">
                  <c:v>5</c:v>
                </c:pt>
                <c:pt idx="78">
                  <c:v>25</c:v>
                </c:pt>
                <c:pt idx="79">
                  <c:v>26</c:v>
                </c:pt>
                <c:pt idx="80">
                  <c:v>7</c:v>
                </c:pt>
                <c:pt idx="81">
                  <c:v>10</c:v>
                </c:pt>
                <c:pt idx="82">
                  <c:v>3</c:v>
                </c:pt>
                <c:pt idx="83">
                  <c:v>6</c:v>
                </c:pt>
                <c:pt idx="84">
                  <c:v>5</c:v>
                </c:pt>
                <c:pt idx="85">
                  <c:v>23</c:v>
                </c:pt>
                <c:pt idx="86">
                  <c:v>17</c:v>
                </c:pt>
                <c:pt idx="87">
                  <c:v>8</c:v>
                </c:pt>
                <c:pt idx="88">
                  <c:v>2</c:v>
                </c:pt>
                <c:pt idx="89">
                  <c:v>15</c:v>
                </c:pt>
                <c:pt idx="90">
                  <c:v>13</c:v>
                </c:pt>
                <c:pt idx="91">
                  <c:v>14</c:v>
                </c:pt>
                <c:pt idx="92">
                  <c:v>5</c:v>
                </c:pt>
                <c:pt idx="93">
                  <c:v>7</c:v>
                </c:pt>
                <c:pt idx="94">
                  <c:v>7</c:v>
                </c:pt>
                <c:pt idx="95">
                  <c:v>3</c:v>
                </c:pt>
                <c:pt idx="96">
                  <c:v>7</c:v>
                </c:pt>
                <c:pt idx="97">
                  <c:v>0</c:v>
                </c:pt>
                <c:pt idx="98">
                  <c:v>24</c:v>
                </c:pt>
                <c:pt idx="99">
                  <c:v>5</c:v>
                </c:pt>
                <c:pt idx="100">
                  <c:v>2</c:v>
                </c:pt>
                <c:pt idx="101">
                  <c:v>20</c:v>
                </c:pt>
                <c:pt idx="102">
                  <c:v>4</c:v>
                </c:pt>
                <c:pt idx="103">
                  <c:v>10</c:v>
                </c:pt>
                <c:pt idx="104">
                  <c:v>6</c:v>
                </c:pt>
                <c:pt idx="105">
                  <c:v>6</c:v>
                </c:pt>
                <c:pt idx="106">
                  <c:v>38</c:v>
                </c:pt>
                <c:pt idx="107">
                  <c:v>16</c:v>
                </c:pt>
                <c:pt idx="108">
                  <c:v>16</c:v>
                </c:pt>
                <c:pt idx="109">
                  <c:v>2</c:v>
                </c:pt>
                <c:pt idx="110">
                  <c:v>15</c:v>
                </c:pt>
                <c:pt idx="111">
                  <c:v>16</c:v>
                </c:pt>
                <c:pt idx="112">
                  <c:v>8</c:v>
                </c:pt>
                <c:pt idx="113">
                  <c:v>19</c:v>
                </c:pt>
                <c:pt idx="114">
                  <c:v>17</c:v>
                </c:pt>
                <c:pt idx="115">
                  <c:v>3</c:v>
                </c:pt>
                <c:pt idx="116">
                  <c:v>18</c:v>
                </c:pt>
                <c:pt idx="117">
                  <c:v>1</c:v>
                </c:pt>
                <c:pt idx="118">
                  <c:v>-1</c:v>
                </c:pt>
                <c:pt idx="119">
                  <c:v>11</c:v>
                </c:pt>
                <c:pt idx="120">
                  <c:v>4</c:v>
                </c:pt>
                <c:pt idx="121">
                  <c:v>1</c:v>
                </c:pt>
                <c:pt idx="122">
                  <c:v>16</c:v>
                </c:pt>
                <c:pt idx="123">
                  <c:v>0</c:v>
                </c:pt>
                <c:pt idx="124">
                  <c:v>0</c:v>
                </c:pt>
                <c:pt idx="125">
                  <c:v>20</c:v>
                </c:pt>
                <c:pt idx="126">
                  <c:v>14</c:v>
                </c:pt>
                <c:pt idx="127">
                  <c:v>42</c:v>
                </c:pt>
                <c:pt idx="128">
                  <c:v>3</c:v>
                </c:pt>
                <c:pt idx="129">
                  <c:v>16</c:v>
                </c:pt>
                <c:pt idx="130">
                  <c:v>16</c:v>
                </c:pt>
                <c:pt idx="131">
                  <c:v>8</c:v>
                </c:pt>
                <c:pt idx="132">
                  <c:v>26</c:v>
                </c:pt>
                <c:pt idx="133">
                  <c:v>22</c:v>
                </c:pt>
                <c:pt idx="134">
                  <c:v>2</c:v>
                </c:pt>
                <c:pt idx="135">
                  <c:v>19</c:v>
                </c:pt>
                <c:pt idx="136">
                  <c:v>8</c:v>
                </c:pt>
                <c:pt idx="137">
                  <c:v>14</c:v>
                </c:pt>
                <c:pt idx="138">
                  <c:v>4</c:v>
                </c:pt>
                <c:pt idx="139">
                  <c:v>34</c:v>
                </c:pt>
                <c:pt idx="140">
                  <c:v>18</c:v>
                </c:pt>
                <c:pt idx="141">
                  <c:v>12</c:v>
                </c:pt>
                <c:pt idx="142">
                  <c:v>3</c:v>
                </c:pt>
                <c:pt idx="143">
                  <c:v>1</c:v>
                </c:pt>
                <c:pt idx="144">
                  <c:v>27</c:v>
                </c:pt>
                <c:pt idx="145">
                  <c:v>8</c:v>
                </c:pt>
                <c:pt idx="146">
                  <c:v>4</c:v>
                </c:pt>
                <c:pt idx="147">
                  <c:v>36</c:v>
                </c:pt>
                <c:pt idx="148">
                  <c:v>3</c:v>
                </c:pt>
                <c:pt idx="149">
                  <c:v>1</c:v>
                </c:pt>
                <c:pt idx="150">
                  <c:v>10</c:v>
                </c:pt>
                <c:pt idx="151">
                  <c:v>11</c:v>
                </c:pt>
                <c:pt idx="152">
                  <c:v>19</c:v>
                </c:pt>
                <c:pt idx="153">
                  <c:v>1</c:v>
                </c:pt>
                <c:pt idx="154">
                  <c:v>9</c:v>
                </c:pt>
                <c:pt idx="155">
                  <c:v>8</c:v>
                </c:pt>
                <c:pt idx="156">
                  <c:v>20</c:v>
                </c:pt>
                <c:pt idx="157">
                  <c:v>14</c:v>
                </c:pt>
                <c:pt idx="158">
                  <c:v>17</c:v>
                </c:pt>
                <c:pt idx="159">
                  <c:v>3</c:v>
                </c:pt>
                <c:pt idx="160">
                  <c:v>21</c:v>
                </c:pt>
                <c:pt idx="161">
                  <c:v>11</c:v>
                </c:pt>
                <c:pt idx="162">
                  <c:v>4</c:v>
                </c:pt>
                <c:pt idx="163">
                  <c:v>7</c:v>
                </c:pt>
                <c:pt idx="164">
                  <c:v>3</c:v>
                </c:pt>
                <c:pt idx="165">
                  <c:v>11</c:v>
                </c:pt>
                <c:pt idx="166">
                  <c:v>12</c:v>
                </c:pt>
                <c:pt idx="167">
                  <c:v>18</c:v>
                </c:pt>
                <c:pt idx="168">
                  <c:v>3</c:v>
                </c:pt>
                <c:pt idx="169">
                  <c:v>13</c:v>
                </c:pt>
                <c:pt idx="170">
                  <c:v>11</c:v>
                </c:pt>
                <c:pt idx="171">
                  <c:v>11</c:v>
                </c:pt>
                <c:pt idx="172">
                  <c:v>0</c:v>
                </c:pt>
                <c:pt idx="173">
                  <c:v>3</c:v>
                </c:pt>
                <c:pt idx="174">
                  <c:v>10</c:v>
                </c:pt>
                <c:pt idx="175">
                  <c:v>16</c:v>
                </c:pt>
                <c:pt idx="176">
                  <c:v>24</c:v>
                </c:pt>
                <c:pt idx="177">
                  <c:v>18</c:v>
                </c:pt>
                <c:pt idx="178">
                  <c:v>30</c:v>
                </c:pt>
                <c:pt idx="179">
                  <c:v>4</c:v>
                </c:pt>
                <c:pt idx="180">
                  <c:v>8</c:v>
                </c:pt>
                <c:pt idx="181">
                  <c:v>1</c:v>
                </c:pt>
                <c:pt idx="182">
                  <c:v>12</c:v>
                </c:pt>
                <c:pt idx="183">
                  <c:v>30</c:v>
                </c:pt>
                <c:pt idx="184">
                  <c:v>26</c:v>
                </c:pt>
                <c:pt idx="185">
                  <c:v>3</c:v>
                </c:pt>
                <c:pt idx="186">
                  <c:v>15</c:v>
                </c:pt>
                <c:pt idx="187">
                  <c:v>34</c:v>
                </c:pt>
                <c:pt idx="188">
                  <c:v>9</c:v>
                </c:pt>
                <c:pt idx="189">
                  <c:v>31</c:v>
                </c:pt>
                <c:pt idx="190">
                  <c:v>6</c:v>
                </c:pt>
                <c:pt idx="191">
                  <c:v>9</c:v>
                </c:pt>
                <c:pt idx="192">
                  <c:v>4</c:v>
                </c:pt>
                <c:pt idx="193">
                  <c:v>6</c:v>
                </c:pt>
                <c:pt idx="194">
                  <c:v>2</c:v>
                </c:pt>
                <c:pt idx="195">
                  <c:v>13</c:v>
                </c:pt>
                <c:pt idx="196">
                  <c:v>22</c:v>
                </c:pt>
                <c:pt idx="197">
                  <c:v>8</c:v>
                </c:pt>
                <c:pt idx="198">
                  <c:v>6</c:v>
                </c:pt>
                <c:pt idx="199">
                  <c:v>14</c:v>
                </c:pt>
                <c:pt idx="200">
                  <c:v>14</c:v>
                </c:pt>
                <c:pt idx="201">
                  <c:v>8</c:v>
                </c:pt>
                <c:pt idx="202">
                  <c:v>22</c:v>
                </c:pt>
                <c:pt idx="203">
                  <c:v>6</c:v>
                </c:pt>
                <c:pt idx="204">
                  <c:v>1</c:v>
                </c:pt>
                <c:pt idx="205">
                  <c:v>15</c:v>
                </c:pt>
                <c:pt idx="206">
                  <c:v>2</c:v>
                </c:pt>
                <c:pt idx="207">
                  <c:v>1</c:v>
                </c:pt>
                <c:pt idx="208">
                  <c:v>13</c:v>
                </c:pt>
                <c:pt idx="209">
                  <c:v>5</c:v>
                </c:pt>
                <c:pt idx="210">
                  <c:v>32</c:v>
                </c:pt>
                <c:pt idx="211">
                  <c:v>16</c:v>
                </c:pt>
                <c:pt idx="212">
                  <c:v>5</c:v>
                </c:pt>
                <c:pt idx="213">
                  <c:v>21</c:v>
                </c:pt>
                <c:pt idx="214">
                  <c:v>6</c:v>
                </c:pt>
                <c:pt idx="215">
                  <c:v>2</c:v>
                </c:pt>
                <c:pt idx="216">
                  <c:v>9</c:v>
                </c:pt>
                <c:pt idx="217">
                  <c:v>-2</c:v>
                </c:pt>
                <c:pt idx="218">
                  <c:v>4</c:v>
                </c:pt>
                <c:pt idx="219">
                  <c:v>0</c:v>
                </c:pt>
                <c:pt idx="220">
                  <c:v>35</c:v>
                </c:pt>
                <c:pt idx="221">
                  <c:v>0</c:v>
                </c:pt>
                <c:pt idx="222">
                  <c:v>16</c:v>
                </c:pt>
                <c:pt idx="223">
                  <c:v>19</c:v>
                </c:pt>
                <c:pt idx="224">
                  <c:v>11</c:v>
                </c:pt>
                <c:pt idx="225">
                  <c:v>1</c:v>
                </c:pt>
                <c:pt idx="226">
                  <c:v>7</c:v>
                </c:pt>
                <c:pt idx="227">
                  <c:v>3</c:v>
                </c:pt>
                <c:pt idx="228">
                  <c:v>0</c:v>
                </c:pt>
                <c:pt idx="229">
                  <c:v>34</c:v>
                </c:pt>
                <c:pt idx="230">
                  <c:v>32</c:v>
                </c:pt>
                <c:pt idx="231">
                  <c:v>0</c:v>
                </c:pt>
                <c:pt idx="232">
                  <c:v>22</c:v>
                </c:pt>
                <c:pt idx="233">
                  <c:v>11</c:v>
                </c:pt>
                <c:pt idx="234">
                  <c:v>7</c:v>
                </c:pt>
                <c:pt idx="235">
                  <c:v>5</c:v>
                </c:pt>
                <c:pt idx="236">
                  <c:v>1</c:v>
                </c:pt>
                <c:pt idx="237">
                  <c:v>21</c:v>
                </c:pt>
                <c:pt idx="238">
                  <c:v>3</c:v>
                </c:pt>
                <c:pt idx="239">
                  <c:v>70</c:v>
                </c:pt>
                <c:pt idx="240">
                  <c:v>13</c:v>
                </c:pt>
                <c:pt idx="241">
                  <c:v>3</c:v>
                </c:pt>
                <c:pt idx="242">
                  <c:v>8</c:v>
                </c:pt>
                <c:pt idx="243">
                  <c:v>19</c:v>
                </c:pt>
                <c:pt idx="244">
                  <c:v>18</c:v>
                </c:pt>
                <c:pt idx="245">
                  <c:v>7</c:v>
                </c:pt>
                <c:pt idx="246">
                  <c:v>16</c:v>
                </c:pt>
                <c:pt idx="247">
                  <c:v>3</c:v>
                </c:pt>
                <c:pt idx="248">
                  <c:v>8</c:v>
                </c:pt>
                <c:pt idx="249">
                  <c:v>13</c:v>
                </c:pt>
                <c:pt idx="250">
                  <c:v>3</c:v>
                </c:pt>
                <c:pt idx="251">
                  <c:v>10</c:v>
                </c:pt>
                <c:pt idx="252">
                  <c:v>45</c:v>
                </c:pt>
                <c:pt idx="253">
                  <c:v>43</c:v>
                </c:pt>
                <c:pt idx="254">
                  <c:v>4</c:v>
                </c:pt>
                <c:pt idx="255">
                  <c:v>5</c:v>
                </c:pt>
                <c:pt idx="256">
                  <c:v>-1</c:v>
                </c:pt>
                <c:pt idx="257">
                  <c:v>14</c:v>
                </c:pt>
                <c:pt idx="258">
                  <c:v>1</c:v>
                </c:pt>
                <c:pt idx="259">
                  <c:v>24</c:v>
                </c:pt>
                <c:pt idx="260">
                  <c:v>9</c:v>
                </c:pt>
                <c:pt idx="261">
                  <c:v>8</c:v>
                </c:pt>
                <c:pt idx="262">
                  <c:v>45</c:v>
                </c:pt>
                <c:pt idx="263">
                  <c:v>10</c:v>
                </c:pt>
                <c:pt idx="264">
                  <c:v>48</c:v>
                </c:pt>
                <c:pt idx="265">
                  <c:v>20</c:v>
                </c:pt>
                <c:pt idx="266">
                  <c:v>14</c:v>
                </c:pt>
                <c:pt idx="267">
                  <c:v>8</c:v>
                </c:pt>
                <c:pt idx="268">
                  <c:v>2</c:v>
                </c:pt>
                <c:pt idx="269">
                  <c:v>7</c:v>
                </c:pt>
                <c:pt idx="270">
                  <c:v>8</c:v>
                </c:pt>
                <c:pt idx="271">
                  <c:v>13</c:v>
                </c:pt>
                <c:pt idx="272">
                  <c:v>4</c:v>
                </c:pt>
                <c:pt idx="273">
                  <c:v>19</c:v>
                </c:pt>
                <c:pt idx="274">
                  <c:v>32</c:v>
                </c:pt>
                <c:pt idx="275">
                  <c:v>24</c:v>
                </c:pt>
                <c:pt idx="276">
                  <c:v>8</c:v>
                </c:pt>
                <c:pt idx="277">
                  <c:v>5</c:v>
                </c:pt>
                <c:pt idx="278">
                  <c:v>22</c:v>
                </c:pt>
                <c:pt idx="279">
                  <c:v>11</c:v>
                </c:pt>
                <c:pt idx="280">
                  <c:v>12</c:v>
                </c:pt>
                <c:pt idx="281">
                  <c:v>14</c:v>
                </c:pt>
                <c:pt idx="282">
                  <c:v>4</c:v>
                </c:pt>
                <c:pt idx="283">
                  <c:v>23</c:v>
                </c:pt>
                <c:pt idx="284">
                  <c:v>9</c:v>
                </c:pt>
                <c:pt idx="285">
                  <c:v>10</c:v>
                </c:pt>
                <c:pt idx="286">
                  <c:v>0</c:v>
                </c:pt>
                <c:pt idx="287">
                  <c:v>13</c:v>
                </c:pt>
                <c:pt idx="288">
                  <c:v>3</c:v>
                </c:pt>
                <c:pt idx="289">
                  <c:v>1</c:v>
                </c:pt>
                <c:pt idx="290">
                  <c:v>6</c:v>
                </c:pt>
                <c:pt idx="291">
                  <c:v>13</c:v>
                </c:pt>
                <c:pt idx="292">
                  <c:v>13</c:v>
                </c:pt>
                <c:pt idx="293">
                  <c:v>4</c:v>
                </c:pt>
                <c:pt idx="294">
                  <c:v>4</c:v>
                </c:pt>
                <c:pt idx="295">
                  <c:v>1</c:v>
                </c:pt>
                <c:pt idx="296">
                  <c:v>7</c:v>
                </c:pt>
                <c:pt idx="297">
                  <c:v>15</c:v>
                </c:pt>
                <c:pt idx="298">
                  <c:v>0</c:v>
                </c:pt>
                <c:pt idx="299">
                  <c:v>13</c:v>
                </c:pt>
                <c:pt idx="300">
                  <c:v>32</c:v>
                </c:pt>
                <c:pt idx="301">
                  <c:v>5</c:v>
                </c:pt>
                <c:pt idx="302">
                  <c:v>6</c:v>
                </c:pt>
                <c:pt idx="303">
                  <c:v>21</c:v>
                </c:pt>
                <c:pt idx="304">
                  <c:v>29</c:v>
                </c:pt>
                <c:pt idx="305">
                  <c:v>47</c:v>
                </c:pt>
                <c:pt idx="306">
                  <c:v>9</c:v>
                </c:pt>
                <c:pt idx="307">
                  <c:v>9</c:v>
                </c:pt>
                <c:pt idx="308">
                  <c:v>4</c:v>
                </c:pt>
                <c:pt idx="309">
                  <c:v>18</c:v>
                </c:pt>
                <c:pt idx="310">
                  <c:v>6</c:v>
                </c:pt>
                <c:pt idx="311">
                  <c:v>27</c:v>
                </c:pt>
                <c:pt idx="312">
                  <c:v>36</c:v>
                </c:pt>
                <c:pt idx="313">
                  <c:v>36</c:v>
                </c:pt>
                <c:pt idx="314">
                  <c:v>9</c:v>
                </c:pt>
                <c:pt idx="315">
                  <c:v>11</c:v>
                </c:pt>
                <c:pt idx="316">
                  <c:v>3</c:v>
                </c:pt>
                <c:pt idx="317">
                  <c:v>10</c:v>
                </c:pt>
                <c:pt idx="318">
                  <c:v>13</c:v>
                </c:pt>
                <c:pt idx="319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548416"/>
        <c:axId val="271550336"/>
      </c:scatterChart>
      <c:valAx>
        <c:axId val="27154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 </a:t>
                </a:r>
                <a:r>
                  <a:rPr lang="el-GR"/>
                  <a:t>Δ</a:t>
                </a:r>
                <a:r>
                  <a:rPr lang="en-US"/>
                  <a:t>t (yr)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71550336"/>
        <c:crosses val="autoZero"/>
        <c:crossBetween val="midCat"/>
      </c:valAx>
      <c:valAx>
        <c:axId val="271550336"/>
        <c:scaling>
          <c:orientation val="minMax"/>
          <c:min val="-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Change in size </a:t>
                </a:r>
                <a:r>
                  <a:rPr lang="el-GR"/>
                  <a:t>Δ</a:t>
                </a:r>
                <a:r>
                  <a:rPr lang="en-US"/>
                  <a:t>Y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1548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'MLE sim'!$M$2:$M$1048576</c:f>
              <c:numCache>
                <c:formatCode>0.00</c:formatCode>
                <c:ptCount val="1048575"/>
                <c:pt idx="0">
                  <c:v>4.3813000521334811</c:v>
                </c:pt>
                <c:pt idx="1">
                  <c:v>4.3768798658965702</c:v>
                </c:pt>
                <c:pt idx="2">
                  <c:v>4.1430653360736995</c:v>
                </c:pt>
                <c:pt idx="3">
                  <c:v>4.4588148329468691</c:v>
                </c:pt>
                <c:pt idx="4">
                  <c:v>4.5516547996501577</c:v>
                </c:pt>
                <c:pt idx="5">
                  <c:v>4.5096769701413404</c:v>
                </c:pt>
                <c:pt idx="6">
                  <c:v>4.323189667292942</c:v>
                </c:pt>
                <c:pt idx="7">
                  <c:v>4.1869569455221773</c:v>
                </c:pt>
                <c:pt idx="8">
                  <c:v>4.355794847431957</c:v>
                </c:pt>
                <c:pt idx="9">
                  <c:v>4.4646881212495853</c:v>
                </c:pt>
                <c:pt idx="10">
                  <c:v>4.7269563928703366</c:v>
                </c:pt>
                <c:pt idx="11">
                  <c:v>4.6570651953023479</c:v>
                </c:pt>
                <c:pt idx="12">
                  <c:v>4.3445708739695803</c:v>
                </c:pt>
                <c:pt idx="13">
                  <c:v>4.3896398297828361</c:v>
                </c:pt>
                <c:pt idx="14">
                  <c:v>4.4482566313498779</c:v>
                </c:pt>
                <c:pt idx="15">
                  <c:v>4.0635633789346448</c:v>
                </c:pt>
                <c:pt idx="16">
                  <c:v>4.5831102188039372</c:v>
                </c:pt>
                <c:pt idx="17">
                  <c:v>4.483793668046677</c:v>
                </c:pt>
                <c:pt idx="18">
                  <c:v>5.1912168818723776</c:v>
                </c:pt>
                <c:pt idx="19">
                  <c:v>4.4921098031032747</c:v>
                </c:pt>
                <c:pt idx="20">
                  <c:v>4.4189846443345191</c:v>
                </c:pt>
                <c:pt idx="21">
                  <c:v>4.4933127656435907</c:v>
                </c:pt>
                <c:pt idx="22">
                  <c:v>4.0802227137791771</c:v>
                </c:pt>
                <c:pt idx="23">
                  <c:v>4.3437648245306058</c:v>
                </c:pt>
                <c:pt idx="24">
                  <c:v>4.4461098372669623</c:v>
                </c:pt>
                <c:pt idx="25">
                  <c:v>4.6040121994352923</c:v>
                </c:pt>
                <c:pt idx="26">
                  <c:v>4.6078046661917593</c:v>
                </c:pt>
                <c:pt idx="27">
                  <c:v>4.6099856538899422</c:v>
                </c:pt>
                <c:pt idx="28">
                  <c:v>4.8000111601882764</c:v>
                </c:pt>
                <c:pt idx="29">
                  <c:v>4.5630919277915218</c:v>
                </c:pt>
                <c:pt idx="30">
                  <c:v>4.2943523082257764</c:v>
                </c:pt>
                <c:pt idx="31">
                  <c:v>4.5979744250191796</c:v>
                </c:pt>
                <c:pt idx="32">
                  <c:v>4.3038116361981293</c:v>
                </c:pt>
                <c:pt idx="33">
                  <c:v>4.6413277534039965</c:v>
                </c:pt>
                <c:pt idx="34">
                  <c:v>4.2640147727588271</c:v>
                </c:pt>
                <c:pt idx="35">
                  <c:v>4.5813450980440482</c:v>
                </c:pt>
                <c:pt idx="36">
                  <c:v>4.3605787880176008</c:v>
                </c:pt>
                <c:pt idx="37">
                  <c:v>4.2970223706782251</c:v>
                </c:pt>
                <c:pt idx="38">
                  <c:v>4.4456441676052814</c:v>
                </c:pt>
                <c:pt idx="39">
                  <c:v>4.3697556725505287</c:v>
                </c:pt>
                <c:pt idx="40">
                  <c:v>4.4829465703186147</c:v>
                </c:pt>
                <c:pt idx="41">
                  <c:v>4.5136388675650121</c:v>
                </c:pt>
                <c:pt idx="42">
                  <c:v>4.6207637840888651</c:v>
                </c:pt>
                <c:pt idx="43">
                  <c:v>4.3793534831193242</c:v>
                </c:pt>
                <c:pt idx="44">
                  <c:v>4.6560426223648221</c:v>
                </c:pt>
                <c:pt idx="45">
                  <c:v>4.280237132630214</c:v>
                </c:pt>
                <c:pt idx="46">
                  <c:v>4.5969810917194422</c:v>
                </c:pt>
                <c:pt idx="47">
                  <c:v>4.4547458690419255</c:v>
                </c:pt>
                <c:pt idx="48">
                  <c:v>4.2061359744302189</c:v>
                </c:pt>
                <c:pt idx="49">
                  <c:v>4.3473100019538435</c:v>
                </c:pt>
                <c:pt idx="50">
                  <c:v>4.4882929187715934</c:v>
                </c:pt>
                <c:pt idx="51">
                  <c:v>4.34785497932259</c:v>
                </c:pt>
                <c:pt idx="52">
                  <c:v>4.0713704886468989</c:v>
                </c:pt>
                <c:pt idx="53">
                  <c:v>4.4294797611030603</c:v>
                </c:pt>
                <c:pt idx="54">
                  <c:v>4.2699457056798344</c:v>
                </c:pt>
                <c:pt idx="55">
                  <c:v>4.4597385621246648</c:v>
                </c:pt>
                <c:pt idx="56">
                  <c:v>4.1815208861967879</c:v>
                </c:pt>
                <c:pt idx="57">
                  <c:v>4.466242117970098</c:v>
                </c:pt>
                <c:pt idx="58">
                  <c:v>4.3077482934983697</c:v>
                </c:pt>
                <c:pt idx="59">
                  <c:v>4.7986947885435605</c:v>
                </c:pt>
                <c:pt idx="60">
                  <c:v>4.3889944909889786</c:v>
                </c:pt>
                <c:pt idx="61">
                  <c:v>4.5671045467799374</c:v>
                </c:pt>
                <c:pt idx="62">
                  <c:v>4.6188539429324447</c:v>
                </c:pt>
                <c:pt idx="63">
                  <c:v>4.3534683119235122</c:v>
                </c:pt>
                <c:pt idx="64">
                  <c:v>4.6191218253400823</c:v>
                </c:pt>
                <c:pt idx="65">
                  <c:v>4.4154853046713125</c:v>
                </c:pt>
                <c:pt idx="66">
                  <c:v>4.6139671249517447</c:v>
                </c:pt>
                <c:pt idx="67">
                  <c:v>4.4182627739931473</c:v>
                </c:pt>
                <c:pt idx="68">
                  <c:v>4.533572932377484</c:v>
                </c:pt>
                <c:pt idx="69">
                  <c:v>4.5351510965024842</c:v>
                </c:pt>
                <c:pt idx="70">
                  <c:v>5.0502467506015734</c:v>
                </c:pt>
                <c:pt idx="71">
                  <c:v>4.4357038895155494</c:v>
                </c:pt>
                <c:pt idx="72">
                  <c:v>4.7675435692327728</c:v>
                </c:pt>
                <c:pt idx="73">
                  <c:v>4.4340972327531505</c:v>
                </c:pt>
                <c:pt idx="74">
                  <c:v>4.3747397503778629</c:v>
                </c:pt>
                <c:pt idx="75">
                  <c:v>4.4787454958331416</c:v>
                </c:pt>
                <c:pt idx="76">
                  <c:v>4.5621183267896184</c:v>
                </c:pt>
                <c:pt idx="77">
                  <c:v>4.369143171955546</c:v>
                </c:pt>
                <c:pt idx="78">
                  <c:v>4.4237571525227093</c:v>
                </c:pt>
                <c:pt idx="79">
                  <c:v>4.3811280929826344</c:v>
                </c:pt>
                <c:pt idx="80">
                  <c:v>4.5315639497510061</c:v>
                </c:pt>
                <c:pt idx="81">
                  <c:v>4.5770968683497495</c:v>
                </c:pt>
                <c:pt idx="82">
                  <c:v>4.4291412546994504</c:v>
                </c:pt>
                <c:pt idx="83">
                  <c:v>4.4676003527507486</c:v>
                </c:pt>
                <c:pt idx="84">
                  <c:v>4.8507177480698633</c:v>
                </c:pt>
                <c:pt idx="85">
                  <c:v>4.6502516443319299</c:v>
                </c:pt>
                <c:pt idx="86">
                  <c:v>4.9042034242660435</c:v>
                </c:pt>
                <c:pt idx="87">
                  <c:v>4.6124254873367976</c:v>
                </c:pt>
                <c:pt idx="88">
                  <c:v>4.6409279257986435</c:v>
                </c:pt>
                <c:pt idx="89">
                  <c:v>4.3474979373184821</c:v>
                </c:pt>
                <c:pt idx="90">
                  <c:v>4.6278029142677921</c:v>
                </c:pt>
                <c:pt idx="91">
                  <c:v>4.5626541681596384</c:v>
                </c:pt>
                <c:pt idx="92">
                  <c:v>4.488829381937272</c:v>
                </c:pt>
                <c:pt idx="93">
                  <c:v>4.3734004962260009</c:v>
                </c:pt>
                <c:pt idx="94">
                  <c:v>4.1374043520625072</c:v>
                </c:pt>
                <c:pt idx="95">
                  <c:v>4.6373627487745246</c:v>
                </c:pt>
                <c:pt idx="96">
                  <c:v>4.477042183817467</c:v>
                </c:pt>
                <c:pt idx="97">
                  <c:v>4.5407188087672301</c:v>
                </c:pt>
                <c:pt idx="98">
                  <c:v>4.4052519577251363</c:v>
                </c:pt>
                <c:pt idx="99">
                  <c:v>4.6490854726830371</c:v>
                </c:pt>
                <c:pt idx="100">
                  <c:v>4.5304231405646656</c:v>
                </c:pt>
                <c:pt idx="101">
                  <c:v>4.4246896717757238</c:v>
                </c:pt>
                <c:pt idx="102">
                  <c:v>4.4816500076506651</c:v>
                </c:pt>
                <c:pt idx="103">
                  <c:v>4.3761070390225321</c:v>
                </c:pt>
                <c:pt idx="104">
                  <c:v>4.4688185920681178</c:v>
                </c:pt>
                <c:pt idx="105">
                  <c:v>4.5517128846326624</c:v>
                </c:pt>
                <c:pt idx="106">
                  <c:v>4.2590528085116501</c:v>
                </c:pt>
                <c:pt idx="107">
                  <c:v>4.5690137922962339</c:v>
                </c:pt>
                <c:pt idx="108">
                  <c:v>4.4653912566416993</c:v>
                </c:pt>
                <c:pt idx="109">
                  <c:v>4.5243189209524948</c:v>
                </c:pt>
                <c:pt idx="110">
                  <c:v>4.6724637455437072</c:v>
                </c:pt>
                <c:pt idx="111">
                  <c:v>4.0777663658254424</c:v>
                </c:pt>
                <c:pt idx="112">
                  <c:v>4.6685671595325395</c:v>
                </c:pt>
                <c:pt idx="113">
                  <c:v>4.7234766383461739</c:v>
                </c:pt>
                <c:pt idx="114">
                  <c:v>4.2598597609456101</c:v>
                </c:pt>
                <c:pt idx="115">
                  <c:v>4.4805688127013852</c:v>
                </c:pt>
                <c:pt idx="116">
                  <c:v>4.5419746728578358</c:v>
                </c:pt>
                <c:pt idx="117">
                  <c:v>4.4994523185091966</c:v>
                </c:pt>
                <c:pt idx="118">
                  <c:v>4.676948153003516</c:v>
                </c:pt>
                <c:pt idx="119">
                  <c:v>4.7599294483376813</c:v>
                </c:pt>
                <c:pt idx="120">
                  <c:v>4.419175754953188</c:v>
                </c:pt>
                <c:pt idx="121">
                  <c:v>4.4249488438449696</c:v>
                </c:pt>
                <c:pt idx="122">
                  <c:v>4.4943288947610718</c:v>
                </c:pt>
                <c:pt idx="123">
                  <c:v>4.3182383919953571</c:v>
                </c:pt>
                <c:pt idx="124">
                  <c:v>4.3241433447982551</c:v>
                </c:pt>
                <c:pt idx="125">
                  <c:v>4.3251767089251016</c:v>
                </c:pt>
                <c:pt idx="126">
                  <c:v>4.3318748322911871</c:v>
                </c:pt>
                <c:pt idx="127">
                  <c:v>4.5311614639672495</c:v>
                </c:pt>
                <c:pt idx="128">
                  <c:v>4.5815110667379155</c:v>
                </c:pt>
                <c:pt idx="129">
                  <c:v>4.5809943879894996</c:v>
                </c:pt>
                <c:pt idx="130">
                  <c:v>4.5720920644716259</c:v>
                </c:pt>
                <c:pt idx="131">
                  <c:v>4.2667084197520238</c:v>
                </c:pt>
                <c:pt idx="132">
                  <c:v>4.3439716671374153</c:v>
                </c:pt>
                <c:pt idx="133">
                  <c:v>4.5737325500407833</c:v>
                </c:pt>
                <c:pt idx="134">
                  <c:v>4.3524883368668688</c:v>
                </c:pt>
                <c:pt idx="135">
                  <c:v>4.6527359322275128</c:v>
                </c:pt>
                <c:pt idx="136">
                  <c:v>4.9280424296120504</c:v>
                </c:pt>
                <c:pt idx="137">
                  <c:v>4.1515749176077517</c:v>
                </c:pt>
                <c:pt idx="138">
                  <c:v>4.4992442493603146</c:v>
                </c:pt>
                <c:pt idx="139">
                  <c:v>4.470517231088003</c:v>
                </c:pt>
                <c:pt idx="140">
                  <c:v>4.4180428671497491</c:v>
                </c:pt>
                <c:pt idx="141">
                  <c:v>4.4540673413389413</c:v>
                </c:pt>
                <c:pt idx="142">
                  <c:v>4.6024093825510271</c:v>
                </c:pt>
                <c:pt idx="143">
                  <c:v>4.3953864254716404</c:v>
                </c:pt>
                <c:pt idx="144">
                  <c:v>4.5499345464566883</c:v>
                </c:pt>
                <c:pt idx="145">
                  <c:v>4.3320829565072616</c:v>
                </c:pt>
                <c:pt idx="146">
                  <c:v>4.1456779374976298</c:v>
                </c:pt>
                <c:pt idx="147">
                  <c:v>4.3770130227097948</c:v>
                </c:pt>
                <c:pt idx="148">
                  <c:v>4.4563716843758518</c:v>
                </c:pt>
                <c:pt idx="149">
                  <c:v>4.4397195355881571</c:v>
                </c:pt>
                <c:pt idx="150">
                  <c:v>4.9401664101987857</c:v>
                </c:pt>
                <c:pt idx="151">
                  <c:v>4.6279432059604915</c:v>
                </c:pt>
                <c:pt idx="152">
                  <c:v>4.5726340126525775</c:v>
                </c:pt>
                <c:pt idx="153">
                  <c:v>4.3691900775675956</c:v>
                </c:pt>
                <c:pt idx="154">
                  <c:v>4.5413456644010566</c:v>
                </c:pt>
                <c:pt idx="155">
                  <c:v>4.2868068266131667</c:v>
                </c:pt>
                <c:pt idx="156">
                  <c:v>4.6430095100621909</c:v>
                </c:pt>
                <c:pt idx="157">
                  <c:v>4.501989170638323</c:v>
                </c:pt>
                <c:pt idx="158">
                  <c:v>4.4185426081793411</c:v>
                </c:pt>
                <c:pt idx="159">
                  <c:v>4.3723036705828111</c:v>
                </c:pt>
                <c:pt idx="160">
                  <c:v>4.3684090064144012</c:v>
                </c:pt>
                <c:pt idx="161">
                  <c:v>4.5714431943017084</c:v>
                </c:pt>
                <c:pt idx="162">
                  <c:v>4.3910318419225112</c:v>
                </c:pt>
                <c:pt idx="163">
                  <c:v>4.9384743573624199</c:v>
                </c:pt>
                <c:pt idx="164">
                  <c:v>4.3803484538056567</c:v>
                </c:pt>
                <c:pt idx="165">
                  <c:v>4.5806149105901692</c:v>
                </c:pt>
                <c:pt idx="166">
                  <c:v>4.1495770540287547</c:v>
                </c:pt>
                <c:pt idx="167">
                  <c:v>4.4704837550012746</c:v>
                </c:pt>
                <c:pt idx="168">
                  <c:v>4.5205709991097685</c:v>
                </c:pt>
                <c:pt idx="169">
                  <c:v>4.5566466567755919</c:v>
                </c:pt>
                <c:pt idx="170">
                  <c:v>4.4762626138906842</c:v>
                </c:pt>
                <c:pt idx="171">
                  <c:v>4.5086977029794877</c:v>
                </c:pt>
                <c:pt idx="172">
                  <c:v>4.3838030562661556</c:v>
                </c:pt>
                <c:pt idx="173">
                  <c:v>4.3088997846683323</c:v>
                </c:pt>
                <c:pt idx="174">
                  <c:v>4.5117968841241023</c:v>
                </c:pt>
                <c:pt idx="175">
                  <c:v>4.7112078055981401</c:v>
                </c:pt>
                <c:pt idx="176">
                  <c:v>4.6285883275490862</c:v>
                </c:pt>
                <c:pt idx="177">
                  <c:v>4.4649928618128278</c:v>
                </c:pt>
                <c:pt idx="178">
                  <c:v>4.6745601693658401</c:v>
                </c:pt>
                <c:pt idx="179">
                  <c:v>4.3129584275523012</c:v>
                </c:pt>
                <c:pt idx="180">
                  <c:v>4.5450333989247893</c:v>
                </c:pt>
                <c:pt idx="181">
                  <c:v>4.4313321499144145</c:v>
                </c:pt>
                <c:pt idx="182">
                  <c:v>4.2180135427819767</c:v>
                </c:pt>
                <c:pt idx="183">
                  <c:v>4.7567007821286076</c:v>
                </c:pt>
                <c:pt idx="184">
                  <c:v>4.5310326919938326</c:v>
                </c:pt>
                <c:pt idx="185">
                  <c:v>4.4302882363164695</c:v>
                </c:pt>
                <c:pt idx="186">
                  <c:v>4.642125548987301</c:v>
                </c:pt>
                <c:pt idx="187">
                  <c:v>4.5516947447782812</c:v>
                </c:pt>
                <c:pt idx="188">
                  <c:v>4.6097725924224902</c:v>
                </c:pt>
                <c:pt idx="189">
                  <c:v>4.1836212071320213</c:v>
                </c:pt>
                <c:pt idx="190">
                  <c:v>4.189992036941657</c:v>
                </c:pt>
                <c:pt idx="191">
                  <c:v>4.1273128604914122</c:v>
                </c:pt>
                <c:pt idx="192">
                  <c:v>4.7133616304688806</c:v>
                </c:pt>
                <c:pt idx="193">
                  <c:v>4.5134314761309575</c:v>
                </c:pt>
                <c:pt idx="194">
                  <c:v>4.5386881769742144</c:v>
                </c:pt>
                <c:pt idx="195">
                  <c:v>4.4565692947987188</c:v>
                </c:pt>
                <c:pt idx="196">
                  <c:v>4.3336106438224729</c:v>
                </c:pt>
                <c:pt idx="197">
                  <c:v>4.5756523860451237</c:v>
                </c:pt>
                <c:pt idx="198">
                  <c:v>4.5033546843742336</c:v>
                </c:pt>
                <c:pt idx="199">
                  <c:v>4.6195956157220346</c:v>
                </c:pt>
                <c:pt idx="200">
                  <c:v>4.3711252220452428</c:v>
                </c:pt>
                <c:pt idx="201">
                  <c:v>4.0242426242954741</c:v>
                </c:pt>
                <c:pt idx="202">
                  <c:v>4.5518761548144751</c:v>
                </c:pt>
                <c:pt idx="203">
                  <c:v>4.3894360358946232</c:v>
                </c:pt>
                <c:pt idx="204">
                  <c:v>4.4774079095311023</c:v>
                </c:pt>
                <c:pt idx="205">
                  <c:v>4.5213600839370764</c:v>
                </c:pt>
                <c:pt idx="206">
                  <c:v>4.5436600665302311</c:v>
                </c:pt>
                <c:pt idx="207">
                  <c:v>4.4312035508788759</c:v>
                </c:pt>
                <c:pt idx="208">
                  <c:v>4.4879060856085715</c:v>
                </c:pt>
                <c:pt idx="209">
                  <c:v>4.151788222720592</c:v>
                </c:pt>
                <c:pt idx="210">
                  <c:v>4.4183913631654121</c:v>
                </c:pt>
                <c:pt idx="211">
                  <c:v>4.3996182594433009</c:v>
                </c:pt>
                <c:pt idx="212">
                  <c:v>4.65798255074463</c:v>
                </c:pt>
                <c:pt idx="213">
                  <c:v>4.5027639463380407</c:v>
                </c:pt>
                <c:pt idx="214">
                  <c:v>4.4806902256501777</c:v>
                </c:pt>
                <c:pt idx="215">
                  <c:v>4.4870164514687492</c:v>
                </c:pt>
                <c:pt idx="216">
                  <c:v>4.0148156618165016</c:v>
                </c:pt>
                <c:pt idx="217">
                  <c:v>3.9989814289100925</c:v>
                </c:pt>
                <c:pt idx="218">
                  <c:v>4.4828746711276546</c:v>
                </c:pt>
                <c:pt idx="219">
                  <c:v>4.3128888740352851</c:v>
                </c:pt>
                <c:pt idx="220">
                  <c:v>4.2826788618911644</c:v>
                </c:pt>
                <c:pt idx="221">
                  <c:v>4.4397784263072726</c:v>
                </c:pt>
                <c:pt idx="222">
                  <c:v>4.5518490397409304</c:v>
                </c:pt>
                <c:pt idx="223">
                  <c:v>4.9594197816925716</c:v>
                </c:pt>
                <c:pt idx="224">
                  <c:v>4.4479422227474501</c:v>
                </c:pt>
                <c:pt idx="225">
                  <c:v>4.6472514110204575</c:v>
                </c:pt>
                <c:pt idx="226">
                  <c:v>4.0273659393039427</c:v>
                </c:pt>
                <c:pt idx="227">
                  <c:v>4.4687825373702132</c:v>
                </c:pt>
                <c:pt idx="228">
                  <c:v>3.9678146174078077</c:v>
                </c:pt>
                <c:pt idx="229">
                  <c:v>4.4794843272425586</c:v>
                </c:pt>
                <c:pt idx="230">
                  <c:v>4.1267994336347966</c:v>
                </c:pt>
                <c:pt idx="231">
                  <c:v>4.1657186100638501</c:v>
                </c:pt>
                <c:pt idx="232">
                  <c:v>4.6989594711522997</c:v>
                </c:pt>
                <c:pt idx="233">
                  <c:v>4.4928515954689114</c:v>
                </c:pt>
                <c:pt idx="234">
                  <c:v>4.4994478551775554</c:v>
                </c:pt>
                <c:pt idx="235">
                  <c:v>4.666870888450795</c:v>
                </c:pt>
                <c:pt idx="236">
                  <c:v>4.5113652762377736</c:v>
                </c:pt>
                <c:pt idx="237">
                  <c:v>4.4761982120071266</c:v>
                </c:pt>
                <c:pt idx="238">
                  <c:v>4.4536631011372219</c:v>
                </c:pt>
                <c:pt idx="239">
                  <c:v>4.6748549872741609</c:v>
                </c:pt>
                <c:pt idx="240">
                  <c:v>4.4772295620928118</c:v>
                </c:pt>
                <c:pt idx="241">
                  <c:v>4.3108536795317614</c:v>
                </c:pt>
                <c:pt idx="242">
                  <c:v>4.544647324189012</c:v>
                </c:pt>
                <c:pt idx="243">
                  <c:v>4.2824868518032728</c:v>
                </c:pt>
                <c:pt idx="244">
                  <c:v>4.41092679389482</c:v>
                </c:pt>
                <c:pt idx="245">
                  <c:v>4.4426267828432158</c:v>
                </c:pt>
                <c:pt idx="246">
                  <c:v>4.5819707601506847</c:v>
                </c:pt>
                <c:pt idx="247">
                  <c:v>4.7467133707859661</c:v>
                </c:pt>
                <c:pt idx="248">
                  <c:v>4.5558750297017143</c:v>
                </c:pt>
                <c:pt idx="249">
                  <c:v>4.391857262795436</c:v>
                </c:pt>
                <c:pt idx="250">
                  <c:v>4.513405618734172</c:v>
                </c:pt>
                <c:pt idx="251">
                  <c:v>4.5442845210718765</c:v>
                </c:pt>
                <c:pt idx="252">
                  <c:v>4.1723336238986368</c:v>
                </c:pt>
                <c:pt idx="253">
                  <c:v>4.2839949435316802</c:v>
                </c:pt>
                <c:pt idx="254">
                  <c:v>4.5953641575820674</c:v>
                </c:pt>
                <c:pt idx="255">
                  <c:v>4.4908534425077935</c:v>
                </c:pt>
                <c:pt idx="256">
                  <c:v>4.1730965117049452</c:v>
                </c:pt>
                <c:pt idx="257">
                  <c:v>4.219239066212654</c:v>
                </c:pt>
                <c:pt idx="258">
                  <c:v>4.4668594306276876</c:v>
                </c:pt>
                <c:pt idx="259">
                  <c:v>4.7287240557490051</c:v>
                </c:pt>
                <c:pt idx="260">
                  <c:v>4.5026793803074119</c:v>
                </c:pt>
                <c:pt idx="261">
                  <c:v>4.4222989214783839</c:v>
                </c:pt>
                <c:pt idx="262">
                  <c:v>4.4231188925933083</c:v>
                </c:pt>
                <c:pt idx="263">
                  <c:v>4.2459153464597268</c:v>
                </c:pt>
                <c:pt idx="264">
                  <c:v>4.6981270099265284</c:v>
                </c:pt>
                <c:pt idx="265">
                  <c:v>4.6647530029403317</c:v>
                </c:pt>
                <c:pt idx="266">
                  <c:v>4.4768637584705422</c:v>
                </c:pt>
                <c:pt idx="267">
                  <c:v>4.3406428542901425</c:v>
                </c:pt>
                <c:pt idx="268">
                  <c:v>4.6134470041114284</c:v>
                </c:pt>
                <c:pt idx="269">
                  <c:v>4.958729117293025</c:v>
                </c:pt>
                <c:pt idx="270">
                  <c:v>4.5919300921427073</c:v>
                </c:pt>
                <c:pt idx="271">
                  <c:v>4.5628730798401698</c:v>
                </c:pt>
                <c:pt idx="272">
                  <c:v>4.4695570638245483</c:v>
                </c:pt>
                <c:pt idx="273">
                  <c:v>4.8068055304778738</c:v>
                </c:pt>
                <c:pt idx="274">
                  <c:v>4.4940900228082246</c:v>
                </c:pt>
                <c:pt idx="275">
                  <c:v>4.4866070390134904</c:v>
                </c:pt>
                <c:pt idx="276">
                  <c:v>4.6180431493190115</c:v>
                </c:pt>
                <c:pt idx="277">
                  <c:v>4.7741734367406332</c:v>
                </c:pt>
                <c:pt idx="278">
                  <c:v>4.5041491543742591</c:v>
                </c:pt>
                <c:pt idx="279">
                  <c:v>4.5207335354295308</c:v>
                </c:pt>
                <c:pt idx="280">
                  <c:v>4.5722001544073887</c:v>
                </c:pt>
                <c:pt idx="281">
                  <c:v>4.2806752543360371</c:v>
                </c:pt>
                <c:pt idx="282">
                  <c:v>4.1420987878759776</c:v>
                </c:pt>
                <c:pt idx="283">
                  <c:v>4.4472199019103407</c:v>
                </c:pt>
                <c:pt idx="284">
                  <c:v>4.186891144793365</c:v>
                </c:pt>
                <c:pt idx="285">
                  <c:v>4.3044649115066447</c:v>
                </c:pt>
                <c:pt idx="286">
                  <c:v>4.0445312840765002</c:v>
                </c:pt>
                <c:pt idx="287">
                  <c:v>4.8457442766886727</c:v>
                </c:pt>
                <c:pt idx="288">
                  <c:v>4.4429834738895195</c:v>
                </c:pt>
                <c:pt idx="289">
                  <c:v>4.5530132698210632</c:v>
                </c:pt>
                <c:pt idx="290">
                  <c:v>4.2117755250281768</c:v>
                </c:pt>
                <c:pt idx="291">
                  <c:v>4.6347531900062897</c:v>
                </c:pt>
                <c:pt idx="292">
                  <c:v>4.4758319578537034</c:v>
                </c:pt>
                <c:pt idx="293">
                  <c:v>4.5158625806280863</c:v>
                </c:pt>
                <c:pt idx="294">
                  <c:v>4.5420383319604598</c:v>
                </c:pt>
                <c:pt idx="295">
                  <c:v>4.4163032504804356</c:v>
                </c:pt>
                <c:pt idx="296">
                  <c:v>4.5440038475843352</c:v>
                </c:pt>
                <c:pt idx="297">
                  <c:v>4.5714431943017084</c:v>
                </c:pt>
                <c:pt idx="298">
                  <c:v>4.3448532736716885</c:v>
                </c:pt>
                <c:pt idx="299">
                  <c:v>4.5201554520905844</c:v>
                </c:pt>
                <c:pt idx="300">
                  <c:v>4.4436012956118178</c:v>
                </c:pt>
                <c:pt idx="301">
                  <c:v>4.2930120995817518</c:v>
                </c:pt>
                <c:pt idx="302">
                  <c:v>4.465828073218896</c:v>
                </c:pt>
                <c:pt idx="303">
                  <c:v>4.5044011598536784</c:v>
                </c:pt>
                <c:pt idx="304">
                  <c:v>4.665423240556084</c:v>
                </c:pt>
                <c:pt idx="305">
                  <c:v>4.6284533289867316</c:v>
                </c:pt>
                <c:pt idx="306">
                  <c:v>4.3357301053704447</c:v>
                </c:pt>
                <c:pt idx="307">
                  <c:v>4.0307915083722037</c:v>
                </c:pt>
                <c:pt idx="308">
                  <c:v>4.3080701109531292</c:v>
                </c:pt>
                <c:pt idx="309">
                  <c:v>4.3867464053071226</c:v>
                </c:pt>
                <c:pt idx="310">
                  <c:v>5.013405766236195</c:v>
                </c:pt>
                <c:pt idx="311">
                  <c:v>4.2448011573653224</c:v>
                </c:pt>
                <c:pt idx="312">
                  <c:v>4.6988698362197425</c:v>
                </c:pt>
                <c:pt idx="313">
                  <c:v>4.4714420161479032</c:v>
                </c:pt>
                <c:pt idx="314">
                  <c:v>4.5661862499934029</c:v>
                </c:pt>
                <c:pt idx="315">
                  <c:v>4.7129974565473347</c:v>
                </c:pt>
                <c:pt idx="316">
                  <c:v>4.4443781850469186</c:v>
                </c:pt>
                <c:pt idx="317">
                  <c:v>4.5130681487720059</c:v>
                </c:pt>
                <c:pt idx="318">
                  <c:v>4.5354356001342273</c:v>
                </c:pt>
                <c:pt idx="319">
                  <c:v>4.4524539422148814</c:v>
                </c:pt>
              </c:numCache>
            </c:numRef>
          </c:xVal>
          <c:yVal>
            <c:numRef>
              <c:f>'MLE sim'!$O$2:$O$1048576</c:f>
              <c:numCache>
                <c:formatCode>0.00</c:formatCode>
                <c:ptCount val="1048575"/>
                <c:pt idx="0">
                  <c:v>0.2436727281708988</c:v>
                </c:pt>
                <c:pt idx="1">
                  <c:v>0.10045691193753647</c:v>
                </c:pt>
                <c:pt idx="2">
                  <c:v>1.581780222844742E-2</c:v>
                </c:pt>
                <c:pt idx="3">
                  <c:v>6.2973748127957307E-2</c:v>
                </c:pt>
                <c:pt idx="4">
                  <c:v>0.28462712009350799</c:v>
                </c:pt>
                <c:pt idx="5">
                  <c:v>4.4199930783161534E-2</c:v>
                </c:pt>
                <c:pt idx="6">
                  <c:v>-4.6523503466779914E-2</c:v>
                </c:pt>
                <c:pt idx="7">
                  <c:v>4.7149610807922571E-2</c:v>
                </c:pt>
                <c:pt idx="8">
                  <c:v>3.8654341918219259E-2</c:v>
                </c:pt>
                <c:pt idx="9">
                  <c:v>-0.12088266251144386</c:v>
                </c:pt>
                <c:pt idx="10">
                  <c:v>-0.16260820429944811</c:v>
                </c:pt>
                <c:pt idx="11">
                  <c:v>-6.1945391944226991E-2</c:v>
                </c:pt>
                <c:pt idx="12">
                  <c:v>-5.4111378102084551E-2</c:v>
                </c:pt>
                <c:pt idx="13">
                  <c:v>9.8996578899181564E-2</c:v>
                </c:pt>
                <c:pt idx="14">
                  <c:v>-2.9416051941657528E-2</c:v>
                </c:pt>
                <c:pt idx="15">
                  <c:v>-3.1203925400609123E-3</c:v>
                </c:pt>
                <c:pt idx="16">
                  <c:v>4.1862561500442652E-2</c:v>
                </c:pt>
                <c:pt idx="17">
                  <c:v>-6.4568902125703431E-3</c:v>
                </c:pt>
                <c:pt idx="18">
                  <c:v>-3.8310012030731144E-3</c:v>
                </c:pt>
                <c:pt idx="19">
                  <c:v>-7.3269223695054286E-2</c:v>
                </c:pt>
                <c:pt idx="20">
                  <c:v>1.183222514040505E-2</c:v>
                </c:pt>
                <c:pt idx="21">
                  <c:v>-1.597598780948406E-2</c:v>
                </c:pt>
                <c:pt idx="22">
                  <c:v>0.25051066887907769</c:v>
                </c:pt>
                <c:pt idx="23">
                  <c:v>-1.3031441872350946E-2</c:v>
                </c:pt>
                <c:pt idx="24">
                  <c:v>-1.5292967792038148E-2</c:v>
                </c:pt>
                <c:pt idx="25">
                  <c:v>-0.13810402512769926</c:v>
                </c:pt>
                <c:pt idx="26">
                  <c:v>8.3543208051708895E-2</c:v>
                </c:pt>
                <c:pt idx="27">
                  <c:v>-6.669084424712679E-2</c:v>
                </c:pt>
                <c:pt idx="28">
                  <c:v>6.7523303413097757E-2</c:v>
                </c:pt>
                <c:pt idx="29">
                  <c:v>-4.1303346716695444E-2</c:v>
                </c:pt>
                <c:pt idx="30">
                  <c:v>-1.7686144399614356E-2</c:v>
                </c:pt>
                <c:pt idx="31">
                  <c:v>-0.16715755554425549</c:v>
                </c:pt>
                <c:pt idx="32">
                  <c:v>-6.9705079868029429E-2</c:v>
                </c:pt>
                <c:pt idx="33">
                  <c:v>-2.6207274475273046E-2</c:v>
                </c:pt>
                <c:pt idx="34">
                  <c:v>4.0050308369197651E-2</c:v>
                </c:pt>
                <c:pt idx="35">
                  <c:v>0.1635870012970253</c:v>
                </c:pt>
                <c:pt idx="36">
                  <c:v>-2.9845405359345989E-2</c:v>
                </c:pt>
                <c:pt idx="37">
                  <c:v>-2.0356206852063075E-2</c:v>
                </c:pt>
                <c:pt idx="38">
                  <c:v>-2.6803588197060968E-2</c:v>
                </c:pt>
                <c:pt idx="39">
                  <c:v>-0.25888175358139076</c:v>
                </c:pt>
                <c:pt idx="40">
                  <c:v>-2.8599275678557134E-2</c:v>
                </c:pt>
                <c:pt idx="41">
                  <c:v>-1.3829185472603811E-2</c:v>
                </c:pt>
                <c:pt idx="42">
                  <c:v>4.2675338486098724E-2</c:v>
                </c:pt>
                <c:pt idx="43">
                  <c:v>-0.1026873192931621</c:v>
                </c:pt>
                <c:pt idx="44">
                  <c:v>-0.10216572144032021</c:v>
                </c:pt>
                <c:pt idx="45">
                  <c:v>0.17411016200984353</c:v>
                </c:pt>
                <c:pt idx="46">
                  <c:v>-3.2632903148553716E-2</c:v>
                </c:pt>
                <c:pt idx="47">
                  <c:v>3.3890539640092143E-2</c:v>
                </c:pt>
                <c:pt idx="48">
                  <c:v>-3.1748723486581198E-2</c:v>
                </c:pt>
                <c:pt idx="49">
                  <c:v>-1.6576619295588735E-2</c:v>
                </c:pt>
                <c:pt idx="50">
                  <c:v>-3.3945624131535901E-2</c:v>
                </c:pt>
                <c:pt idx="51">
                  <c:v>-1.7121596664335215E-2</c:v>
                </c:pt>
                <c:pt idx="52">
                  <c:v>-2.8319268377638096E-2</c:v>
                </c:pt>
                <c:pt idx="53">
                  <c:v>1.3171487198825105E-2</c:v>
                </c:pt>
                <c:pt idx="54">
                  <c:v>-0.11106256737768749</c:v>
                </c:pt>
                <c:pt idx="55">
                  <c:v>-5.3912674846072761E-3</c:v>
                </c:pt>
                <c:pt idx="56">
                  <c:v>3.7986843838851314E-2</c:v>
                </c:pt>
                <c:pt idx="57">
                  <c:v>-2.3590869668212555E-2</c:v>
                </c:pt>
                <c:pt idx="58">
                  <c:v>-1.7288797630873987E-2</c:v>
                </c:pt>
                <c:pt idx="59">
                  <c:v>4.5492316768390495E-2</c:v>
                </c:pt>
                <c:pt idx="60">
                  <c:v>-3.2285708042845584E-2</c:v>
                </c:pt>
                <c:pt idx="61">
                  <c:v>-2.7563582090488481E-3</c:v>
                </c:pt>
                <c:pt idx="62">
                  <c:v>-9.7065361857618271E-2</c:v>
                </c:pt>
                <c:pt idx="63">
                  <c:v>-4.9403230795487474E-2</c:v>
                </c:pt>
                <c:pt idx="64">
                  <c:v>5.85095496429755E-3</c:v>
                </c:pt>
                <c:pt idx="65">
                  <c:v>2.7165943630572897E-2</c:v>
                </c:pt>
                <c:pt idx="66">
                  <c:v>-4.9618936380856127E-2</c:v>
                </c:pt>
                <c:pt idx="67">
                  <c:v>-4.8814876450093081E-2</c:v>
                </c:pt>
                <c:pt idx="68">
                  <c:v>-3.3763250285075763E-2</c:v>
                </c:pt>
                <c:pt idx="69">
                  <c:v>-5.7814318668377496E-2</c:v>
                </c:pt>
                <c:pt idx="70">
                  <c:v>-4.6300486319273304E-2</c:v>
                </c:pt>
                <c:pt idx="71">
                  <c:v>0.16946628531909091</c:v>
                </c:pt>
                <c:pt idx="72">
                  <c:v>3.1410843271739708E-3</c:v>
                </c:pt>
                <c:pt idx="73">
                  <c:v>-3.2803632782263392E-3</c:v>
                </c:pt>
                <c:pt idx="74">
                  <c:v>-7.0674669249838118E-2</c:v>
                </c:pt>
                <c:pt idx="75">
                  <c:v>-2.4398201193084113E-2</c:v>
                </c:pt>
                <c:pt idx="76">
                  <c:v>7.2610679191737582E-2</c:v>
                </c:pt>
                <c:pt idx="77">
                  <c:v>-2.5337713217404634E-2</c:v>
                </c:pt>
                <c:pt idx="78">
                  <c:v>5.3579625311397372E-2</c:v>
                </c:pt>
                <c:pt idx="79">
                  <c:v>2.5591119300988119E-2</c:v>
                </c:pt>
                <c:pt idx="80">
                  <c:v>1.0356250222782748E-3</c:v>
                </c:pt>
                <c:pt idx="81">
                  <c:v>-8.8460459667731861E-2</c:v>
                </c:pt>
                <c:pt idx="82">
                  <c:v>-4.711459813105634E-2</c:v>
                </c:pt>
                <c:pt idx="83">
                  <c:v>-1.6921784431556119E-3</c:v>
                </c:pt>
                <c:pt idx="84">
                  <c:v>-6.3226041232727681E-2</c:v>
                </c:pt>
                <c:pt idx="85">
                  <c:v>-7.5540631797405666E-2</c:v>
                </c:pt>
                <c:pt idx="86">
                  <c:v>7.253029305252312E-2</c:v>
                </c:pt>
                <c:pt idx="87">
                  <c:v>1.254729296758228E-2</c:v>
                </c:pt>
                <c:pt idx="88">
                  <c:v>-4.5808122440522681E-2</c:v>
                </c:pt>
                <c:pt idx="89">
                  <c:v>-3.692478580340719E-3</c:v>
                </c:pt>
                <c:pt idx="90">
                  <c:v>6.3544959975676107E-2</c:v>
                </c:pt>
                <c:pt idx="91">
                  <c:v>-0.1083068735195809</c:v>
                </c:pt>
                <c:pt idx="92">
                  <c:v>2.2030106657623172E-2</c:v>
                </c:pt>
                <c:pt idx="93">
                  <c:v>-3.9525986829467286E-3</c:v>
                </c:pt>
                <c:pt idx="94">
                  <c:v>3.6982898881130488E-2</c:v>
                </c:pt>
                <c:pt idx="95">
                  <c:v>-0.12650326017962943</c:v>
                </c:pt>
                <c:pt idx="96">
                  <c:v>2.94594016639671E-4</c:v>
                </c:pt>
                <c:pt idx="97">
                  <c:v>-1.8930227692403712E-2</c:v>
                </c:pt>
                <c:pt idx="98">
                  <c:v>0.10560753086975883</c:v>
                </c:pt>
                <c:pt idx="99">
                  <c:v>-0.13822598408814191</c:v>
                </c:pt>
                <c:pt idx="100">
                  <c:v>-5.3086362730558889E-2</c:v>
                </c:pt>
                <c:pt idx="101">
                  <c:v>0.10790990299756054</c:v>
                </c:pt>
                <c:pt idx="102">
                  <c:v>-7.4930795367042613E-2</c:v>
                </c:pt>
                <c:pt idx="103">
                  <c:v>-1.9398256076399001E-2</c:v>
                </c:pt>
                <c:pt idx="104">
                  <c:v>-1.4471297428060304E-2</c:v>
                </c:pt>
                <c:pt idx="105">
                  <c:v>-8.4180749898470353E-3</c:v>
                </c:pt>
                <c:pt idx="106">
                  <c:v>0.32591462896776946</c:v>
                </c:pt>
                <c:pt idx="107">
                  <c:v>-3.6414217522949599E-2</c:v>
                </c:pt>
                <c:pt idx="108">
                  <c:v>5.6397324433127061E-2</c:v>
                </c:pt>
                <c:pt idx="109">
                  <c:v>8.2806538207895741E-3</c:v>
                </c:pt>
                <c:pt idx="110">
                  <c:v>-0.15067516446888085</c:v>
                </c:pt>
                <c:pt idx="111">
                  <c:v>0.14174136421019679</c:v>
                </c:pt>
                <c:pt idx="112">
                  <c:v>1.3564054562364092E-2</c:v>
                </c:pt>
                <c:pt idx="113">
                  <c:v>3.8697332512967364E-2</c:v>
                </c:pt>
                <c:pt idx="114">
                  <c:v>0.13458942840456611</c:v>
                </c:pt>
                <c:pt idx="115">
                  <c:v>-9.854215613299111E-2</c:v>
                </c:pt>
                <c:pt idx="116">
                  <c:v>0.11198571488333542</c:v>
                </c:pt>
                <c:pt idx="117">
                  <c:v>-2.2115540675089917E-2</c:v>
                </c:pt>
                <c:pt idx="118">
                  <c:v>-2.2987765262344695E-2</c:v>
                </c:pt>
                <c:pt idx="119">
                  <c:v>-2.3731015410684897E-2</c:v>
                </c:pt>
                <c:pt idx="120">
                  <c:v>-3.7149098384793966E-2</c:v>
                </c:pt>
                <c:pt idx="121">
                  <c:v>5.8680256299545874E-3</c:v>
                </c:pt>
                <c:pt idx="122">
                  <c:v>1.6530593833823382E-2</c:v>
                </c:pt>
                <c:pt idx="123">
                  <c:v>-9.8730661959717914E-2</c:v>
                </c:pt>
                <c:pt idx="124">
                  <c:v>-6.6551947083413054E-3</c:v>
                </c:pt>
                <c:pt idx="125">
                  <c:v>0.15216006890900502</c:v>
                </c:pt>
                <c:pt idx="126">
                  <c:v>3.7573065251867099E-2</c:v>
                </c:pt>
                <c:pt idx="127">
                  <c:v>7.4008710867390803E-2</c:v>
                </c:pt>
                <c:pt idx="128">
                  <c:v>-3.8216257095100126E-2</c:v>
                </c:pt>
                <c:pt idx="129">
                  <c:v>-7.0134899394604489E-2</c:v>
                </c:pt>
                <c:pt idx="130">
                  <c:v>-7.228238237921758E-2</c:v>
                </c:pt>
                <c:pt idx="131">
                  <c:v>-4.7200689716384581E-2</c:v>
                </c:pt>
                <c:pt idx="132">
                  <c:v>0.13336511069669132</c:v>
                </c:pt>
                <c:pt idx="133">
                  <c:v>9.909625152693291E-2</c:v>
                </c:pt>
                <c:pt idx="134">
                  <c:v>-7.5822173040706708E-2</c:v>
                </c:pt>
                <c:pt idx="135">
                  <c:v>5.6794336813521085E-2</c:v>
                </c:pt>
                <c:pt idx="136">
                  <c:v>-3.020255235730307E-2</c:v>
                </c:pt>
                <c:pt idx="137">
                  <c:v>5.3117746989259196E-2</c:v>
                </c:pt>
                <c:pt idx="138">
                  <c:v>-3.3336075052721625E-2</c:v>
                </c:pt>
                <c:pt idx="139">
                  <c:v>0.17387371424712406</c:v>
                </c:pt>
                <c:pt idx="140">
                  <c:v>3.6304427490308377E-2</c:v>
                </c:pt>
                <c:pt idx="141">
                  <c:v>-8.461944379588715E-2</c:v>
                </c:pt>
                <c:pt idx="142">
                  <c:v>-8.0620801476200654E-2</c:v>
                </c:pt>
                <c:pt idx="143">
                  <c:v>1.1332786811982132E-2</c:v>
                </c:pt>
                <c:pt idx="144">
                  <c:v>3.9423544678136579E-3</c:v>
                </c:pt>
                <c:pt idx="145">
                  <c:v>6.2366232842914648E-2</c:v>
                </c:pt>
                <c:pt idx="146">
                  <c:v>-5.1333305673963103E-2</c:v>
                </c:pt>
                <c:pt idx="147">
                  <c:v>0.18733516586109378</c:v>
                </c:pt>
                <c:pt idx="148">
                  <c:v>-2.0243897357943297E-3</c:v>
                </c:pt>
                <c:pt idx="149">
                  <c:v>-8.9026661132329821E-3</c:v>
                </c:pt>
                <c:pt idx="150">
                  <c:v>8.5934497127713172E-3</c:v>
                </c:pt>
                <c:pt idx="151">
                  <c:v>-8.4648396317676067E-2</c:v>
                </c:pt>
                <c:pt idx="152">
                  <c:v>0.10019478891513867</c:v>
                </c:pt>
                <c:pt idx="153">
                  <c:v>-1.2481294621462524E-2</c:v>
                </c:pt>
                <c:pt idx="154">
                  <c:v>-0.15931900783266251</c:v>
                </c:pt>
                <c:pt idx="155">
                  <c:v>3.6526692543290551E-3</c:v>
                </c:pt>
                <c:pt idx="156">
                  <c:v>0.10192258927888265</c:v>
                </c:pt>
                <c:pt idx="157">
                  <c:v>-5.9337922336437643E-2</c:v>
                </c:pt>
                <c:pt idx="158">
                  <c:v>0.10324597289548532</c:v>
                </c:pt>
                <c:pt idx="159">
                  <c:v>-5.4815520492897285E-2</c:v>
                </c:pt>
                <c:pt idx="160">
                  <c:v>7.4242241887484184E-2</c:v>
                </c:pt>
                <c:pt idx="161">
                  <c:v>-0.12879194599982302</c:v>
                </c:pt>
                <c:pt idx="162">
                  <c:v>-4.722638318436978E-2</c:v>
                </c:pt>
                <c:pt idx="163">
                  <c:v>3.168055123477842E-3</c:v>
                </c:pt>
                <c:pt idx="164">
                  <c:v>-4.9615071147401935E-2</c:v>
                </c:pt>
                <c:pt idx="165">
                  <c:v>-0.17389569830654672</c:v>
                </c:pt>
                <c:pt idx="166">
                  <c:v>-6.4423469428245284E-3</c:v>
                </c:pt>
                <c:pt idx="167">
                  <c:v>-1.6136460361217075E-2</c:v>
                </c:pt>
                <c:pt idx="168">
                  <c:v>-4.3234221275661788E-2</c:v>
                </c:pt>
                <c:pt idx="169">
                  <c:v>-5.6836974683183605E-2</c:v>
                </c:pt>
                <c:pt idx="170">
                  <c:v>-9.4235957322290176E-2</c:v>
                </c:pt>
                <c:pt idx="171">
                  <c:v>-8.9857123571267294E-2</c:v>
                </c:pt>
                <c:pt idx="172">
                  <c:v>-3.9997597528014239E-2</c:v>
                </c:pt>
                <c:pt idx="173">
                  <c:v>-0.11924503157895305</c:v>
                </c:pt>
                <c:pt idx="174">
                  <c:v>-5.7449589484044772E-2</c:v>
                </c:pt>
                <c:pt idx="175">
                  <c:v>5.0966165261001173E-2</c:v>
                </c:pt>
                <c:pt idx="176">
                  <c:v>5.3542886545817403E-2</c:v>
                </c:pt>
                <c:pt idx="177">
                  <c:v>0.11997457566659175</c:v>
                </c:pt>
                <c:pt idx="178">
                  <c:v>0.13762423083079067</c:v>
                </c:pt>
                <c:pt idx="179">
                  <c:v>-5.0278573030440477E-2</c:v>
                </c:pt>
                <c:pt idx="180">
                  <c:v>-3.4173910329894142E-2</c:v>
                </c:pt>
                <c:pt idx="181">
                  <c:v>-2.4612937630791976E-2</c:v>
                </c:pt>
                <c:pt idx="182">
                  <c:v>5.8652621044185338E-2</c:v>
                </c:pt>
                <c:pt idx="183">
                  <c:v>0.16328013905561534</c:v>
                </c:pt>
                <c:pt idx="184">
                  <c:v>3.3315496577055903E-2</c:v>
                </c:pt>
                <c:pt idx="185">
                  <c:v>-1.1447656908249115E-2</c:v>
                </c:pt>
                <c:pt idx="186">
                  <c:v>-0.10952597421401666</c:v>
                </c:pt>
                <c:pt idx="187">
                  <c:v>0.13965312946518704</c:v>
                </c:pt>
                <c:pt idx="188">
                  <c:v>5.3478865062333014E-3</c:v>
                </c:pt>
                <c:pt idx="189">
                  <c:v>0.27072608750803617</c:v>
                </c:pt>
                <c:pt idx="190">
                  <c:v>1.4700627655353848E-2</c:v>
                </c:pt>
                <c:pt idx="191">
                  <c:v>1.5821846594517908E-2</c:v>
                </c:pt>
                <c:pt idx="192">
                  <c:v>1.4026192898533019E-2</c:v>
                </c:pt>
                <c:pt idx="193">
                  <c:v>-0.10671226384733501</c:v>
                </c:pt>
                <c:pt idx="194">
                  <c:v>4.6066326686009518E-3</c:v>
                </c:pt>
                <c:pt idx="195">
                  <c:v>-7.4542638230324698E-2</c:v>
                </c:pt>
                <c:pt idx="196">
                  <c:v>3.583725372058133E-2</c:v>
                </c:pt>
                <c:pt idx="197">
                  <c:v>-1.1304197474235167E-2</c:v>
                </c:pt>
                <c:pt idx="198">
                  <c:v>-0.10890549502405733</c:v>
                </c:pt>
                <c:pt idx="199">
                  <c:v>-4.4884603187510308E-2</c:v>
                </c:pt>
                <c:pt idx="200">
                  <c:v>-6.7060140917218014E-2</c:v>
                </c:pt>
                <c:pt idx="201">
                  <c:v>7.0102007528192622E-2</c:v>
                </c:pt>
                <c:pt idx="202">
                  <c:v>7.309662548990481E-2</c:v>
                </c:pt>
                <c:pt idx="203">
                  <c:v>-0.11276987206846112</c:v>
                </c:pt>
                <c:pt idx="204">
                  <c:v>-7.0688697247479837E-2</c:v>
                </c:pt>
                <c:pt idx="205">
                  <c:v>-0.10251950452885605</c:v>
                </c:pt>
                <c:pt idx="206">
                  <c:v>-5.5023657848213503E-2</c:v>
                </c:pt>
                <c:pt idx="207">
                  <c:v>-2.4484338595253341E-2</c:v>
                </c:pt>
                <c:pt idx="208">
                  <c:v>-0.11845818806551733</c:v>
                </c:pt>
                <c:pt idx="209">
                  <c:v>-4.0914303751454106E-2</c:v>
                </c:pt>
                <c:pt idx="210">
                  <c:v>9.2468125429483017E-2</c:v>
                </c:pt>
                <c:pt idx="211">
                  <c:v>5.4729035196756648E-2</c:v>
                </c:pt>
                <c:pt idx="212">
                  <c:v>-1.3591605409502883E-2</c:v>
                </c:pt>
                <c:pt idx="213">
                  <c:v>6.1584242232847863E-2</c:v>
                </c:pt>
                <c:pt idx="214">
                  <c:v>-6.1849646241957323E-2</c:v>
                </c:pt>
                <c:pt idx="215">
                  <c:v>1.6199572132684636E-3</c:v>
                </c:pt>
                <c:pt idx="216">
                  <c:v>9.6058257152636273E-2</c:v>
                </c:pt>
                <c:pt idx="217">
                  <c:v>-4.7737696232700966E-2</c:v>
                </c:pt>
                <c:pt idx="218">
                  <c:v>-4.0223422825769184E-2</c:v>
                </c:pt>
                <c:pt idx="219">
                  <c:v>-3.6222710209123044E-2</c:v>
                </c:pt>
                <c:pt idx="220">
                  <c:v>0.15997238641072098</c:v>
                </c:pt>
                <c:pt idx="221">
                  <c:v>-4.5329236957096342E-2</c:v>
                </c:pt>
                <c:pt idx="222">
                  <c:v>-7.4512261906823696E-2</c:v>
                </c:pt>
                <c:pt idx="223">
                  <c:v>2.4186926832659772E-2</c:v>
                </c:pt>
                <c:pt idx="224">
                  <c:v>-5.2909744455647001E-3</c:v>
                </c:pt>
                <c:pt idx="225">
                  <c:v>-2.2278630716077608E-2</c:v>
                </c:pt>
                <c:pt idx="226">
                  <c:v>6.6978692519723992E-2</c:v>
                </c:pt>
                <c:pt idx="227">
                  <c:v>8.5542404638934144E-3</c:v>
                </c:pt>
                <c:pt idx="228">
                  <c:v>-1.6570884730416235E-2</c:v>
                </c:pt>
                <c:pt idx="229">
                  <c:v>6.3810482400256774E-2</c:v>
                </c:pt>
                <c:pt idx="230">
                  <c:v>0.29204114577342377</c:v>
                </c:pt>
                <c:pt idx="231">
                  <c:v>-7.1373978240183433E-2</c:v>
                </c:pt>
                <c:pt idx="232">
                  <c:v>1.5209625923207071E-3</c:v>
                </c:pt>
                <c:pt idx="233">
                  <c:v>-4.2151867868938098E-3</c:v>
                </c:pt>
                <c:pt idx="234">
                  <c:v>-9.27286428939329E-2</c:v>
                </c:pt>
                <c:pt idx="235">
                  <c:v>-0.13427131367751066</c:v>
                </c:pt>
                <c:pt idx="236">
                  <c:v>-2.2728867555755983E-2</c:v>
                </c:pt>
                <c:pt idx="237">
                  <c:v>-2.1850917367069123E-2</c:v>
                </c:pt>
                <c:pt idx="238">
                  <c:v>-5.9213911787045603E-2</c:v>
                </c:pt>
                <c:pt idx="239">
                  <c:v>0.25961891176285334</c:v>
                </c:pt>
                <c:pt idx="240">
                  <c:v>-2.2882267452754235E-2</c:v>
                </c:pt>
                <c:pt idx="241">
                  <c:v>-6.7885984037365787E-3</c:v>
                </c:pt>
                <c:pt idx="242">
                  <c:v>5.0472479169108908E-2</c:v>
                </c:pt>
                <c:pt idx="243">
                  <c:v>3.5001298286641003E-2</c:v>
                </c:pt>
                <c:pt idx="244">
                  <c:v>3.1724454407065394E-2</c:v>
                </c:pt>
                <c:pt idx="245">
                  <c:v>-4.8177593493039517E-2</c:v>
                </c:pt>
                <c:pt idx="246">
                  <c:v>-8.2161078058276438E-2</c:v>
                </c:pt>
                <c:pt idx="247">
                  <c:v>-2.8214476566314595E-2</c:v>
                </c:pt>
                <c:pt idx="248">
                  <c:v>-3.4086448626887922E-2</c:v>
                </c:pt>
                <c:pt idx="249">
                  <c:v>-2.2409365252381797E-2</c:v>
                </c:pt>
                <c:pt idx="250">
                  <c:v>-9.4565039325951616E-2</c:v>
                </c:pt>
                <c:pt idx="251">
                  <c:v>-5.5648112389858895E-2</c:v>
                </c:pt>
                <c:pt idx="252">
                  <c:v>0.29357455040895619</c:v>
                </c:pt>
                <c:pt idx="253">
                  <c:v>0.2377936375431462</c:v>
                </c:pt>
                <c:pt idx="254">
                  <c:v>9.8060172525729072E-3</c:v>
                </c:pt>
                <c:pt idx="255">
                  <c:v>-2.4945268200200488E-2</c:v>
                </c:pt>
                <c:pt idx="256">
                  <c:v>-2.9961804619015098E-2</c:v>
                </c:pt>
                <c:pt idx="257">
                  <c:v>9.8249083877259835E-2</c:v>
                </c:pt>
                <c:pt idx="258">
                  <c:v>-2.4208182325802241E-2</c:v>
                </c:pt>
                <c:pt idx="259">
                  <c:v>8.3460344447625623E-2</c:v>
                </c:pt>
                <c:pt idx="260">
                  <c:v>1.9109200767414514E-2</c:v>
                </c:pt>
                <c:pt idx="261">
                  <c:v>8.5179479965402649E-3</c:v>
                </c:pt>
                <c:pt idx="262">
                  <c:v>0.30426893077410533</c:v>
                </c:pt>
                <c:pt idx="263">
                  <c:v>-1.1808790129626878E-2</c:v>
                </c:pt>
                <c:pt idx="264">
                  <c:v>0.24351540255936932</c:v>
                </c:pt>
                <c:pt idx="265">
                  <c:v>-2.0362057605204598E-2</c:v>
                </c:pt>
                <c:pt idx="266">
                  <c:v>-1.0955584162949172E-2</c:v>
                </c:pt>
                <c:pt idx="267">
                  <c:v>4.1383802278251558E-2</c:v>
                </c:pt>
                <c:pt idx="268">
                  <c:v>-4.9098815540539853E-2</c:v>
                </c:pt>
                <c:pt idx="269">
                  <c:v>-3.8748196108802091E-2</c:v>
                </c:pt>
                <c:pt idx="270">
                  <c:v>-2.7581903571818778E-2</c:v>
                </c:pt>
                <c:pt idx="271">
                  <c:v>-0.12022183153828436</c:v>
                </c:pt>
                <c:pt idx="272">
                  <c:v>-3.8740194349624169E-2</c:v>
                </c:pt>
                <c:pt idx="273">
                  <c:v>0.11317539070634908</c:v>
                </c:pt>
                <c:pt idx="274">
                  <c:v>0.17873877875949162</c:v>
                </c:pt>
                <c:pt idx="275">
                  <c:v>0.13836574129088941</c:v>
                </c:pt>
                <c:pt idx="276">
                  <c:v>-0.11823346722660322</c:v>
                </c:pt>
                <c:pt idx="277">
                  <c:v>-0.11073431416566937</c:v>
                </c:pt>
                <c:pt idx="278">
                  <c:v>9.0970648983861757E-2</c:v>
                </c:pt>
                <c:pt idx="279">
                  <c:v>1.0550456452955714E-3</c:v>
                </c:pt>
                <c:pt idx="280">
                  <c:v>-0.11785285976733118</c:v>
                </c:pt>
                <c:pt idx="281">
                  <c:v>-1.7995399814176416E-2</c:v>
                </c:pt>
                <c:pt idx="282">
                  <c:v>-4.7754156052310925E-2</c:v>
                </c:pt>
                <c:pt idx="283">
                  <c:v>4.1416506771676964E-2</c:v>
                </c:pt>
                <c:pt idx="284">
                  <c:v>1.780151980364586E-2</c:v>
                </c:pt>
                <c:pt idx="285">
                  <c:v>3.9340547231496714E-2</c:v>
                </c:pt>
                <c:pt idx="286">
                  <c:v>-1.4800638072394179E-3</c:v>
                </c:pt>
                <c:pt idx="287">
                  <c:v>2.9453118570271997E-2</c:v>
                </c:pt>
                <c:pt idx="288">
                  <c:v>-3.3222558763412735E-4</c:v>
                </c:pt>
                <c:pt idx="289">
                  <c:v>-2.0413695047778901E-2</c:v>
                </c:pt>
                <c:pt idx="290">
                  <c:v>-3.7388274084539042E-2</c:v>
                </c:pt>
                <c:pt idx="291">
                  <c:v>-9.1458380363474312E-2</c:v>
                </c:pt>
                <c:pt idx="292">
                  <c:v>-0.1191231749075703</c:v>
                </c:pt>
                <c:pt idx="293">
                  <c:v>-0.12141339127791007</c:v>
                </c:pt>
                <c:pt idx="294">
                  <c:v>-0.12319775255223941</c:v>
                </c:pt>
                <c:pt idx="295">
                  <c:v>-7.2497791742294204E-2</c:v>
                </c:pt>
                <c:pt idx="296">
                  <c:v>-1.1404272811050831E-2</c:v>
                </c:pt>
                <c:pt idx="297">
                  <c:v>-8.2806785619690793E-2</c:v>
                </c:pt>
                <c:pt idx="298">
                  <c:v>-4.0788192543663726E-2</c:v>
                </c:pt>
                <c:pt idx="299">
                  <c:v>2.3139357552230955E-2</c:v>
                </c:pt>
                <c:pt idx="300">
                  <c:v>0.13110971692270645</c:v>
                </c:pt>
                <c:pt idx="301">
                  <c:v>-3.0332245059891072E-2</c:v>
                </c:pt>
                <c:pt idx="302">
                  <c:v>-0.1091192902727629</c:v>
                </c:pt>
                <c:pt idx="303">
                  <c:v>-2.7064382019571731E-2</c:v>
                </c:pt>
                <c:pt idx="304">
                  <c:v>-0.12212843091326864</c:v>
                </c:pt>
                <c:pt idx="305">
                  <c:v>0.15067015696641128</c:v>
                </c:pt>
                <c:pt idx="306">
                  <c:v>-3.1665024242419904E-2</c:v>
                </c:pt>
                <c:pt idx="307">
                  <c:v>2.9651478022380218E-2</c:v>
                </c:pt>
                <c:pt idx="308">
                  <c:v>-5.9574911124967045E-2</c:v>
                </c:pt>
                <c:pt idx="309">
                  <c:v>-1.7298507764068383E-2</c:v>
                </c:pt>
                <c:pt idx="310">
                  <c:v>1.0474829079795356E-2</c:v>
                </c:pt>
                <c:pt idx="311">
                  <c:v>0.16191805491830014</c:v>
                </c:pt>
                <c:pt idx="312">
                  <c:v>0.12141176329826919</c:v>
                </c:pt>
                <c:pt idx="313">
                  <c:v>6.1157558625381192E-2</c:v>
                </c:pt>
                <c:pt idx="314">
                  <c:v>-0.11183895535334543</c:v>
                </c:pt>
                <c:pt idx="315">
                  <c:v>4.0592742504984791E-2</c:v>
                </c:pt>
                <c:pt idx="316">
                  <c:v>-1.726936745033214E-3</c:v>
                </c:pt>
                <c:pt idx="317">
                  <c:v>3.0226660870809496E-2</c:v>
                </c:pt>
                <c:pt idx="318">
                  <c:v>-6.9527425826634293E-2</c:v>
                </c:pt>
                <c:pt idx="319">
                  <c:v>2.4882835619225219E-2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574912"/>
        <c:axId val="284164096"/>
      </c:scatterChart>
      <c:valAx>
        <c:axId val="27157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 size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84164096"/>
        <c:crosses val="autoZero"/>
        <c:crossBetween val="midCat"/>
      </c:valAx>
      <c:valAx>
        <c:axId val="284164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Residuals of fit to transformed size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71574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'MLE sim'!$AE$2:$AE$17</c:f>
              <c:strCache>
                <c:ptCount val="16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  <c:pt idx="15">
                  <c:v>More</c:v>
                </c:pt>
              </c:strCache>
            </c:strRef>
          </c:cat>
          <c:val>
            <c:numRef>
              <c:f>'MLE sim'!$AF$2:$AF$17</c:f>
              <c:numCache>
                <c:formatCode>General</c:formatCode>
                <c:ptCount val="16"/>
                <c:pt idx="0">
                  <c:v>0</c:v>
                </c:pt>
                <c:pt idx="1">
                  <c:v>7</c:v>
                </c:pt>
                <c:pt idx="2">
                  <c:v>45</c:v>
                </c:pt>
                <c:pt idx="3">
                  <c:v>60</c:v>
                </c:pt>
                <c:pt idx="4">
                  <c:v>93</c:v>
                </c:pt>
                <c:pt idx="5">
                  <c:v>68</c:v>
                </c:pt>
                <c:pt idx="6">
                  <c:v>23</c:v>
                </c:pt>
                <c:pt idx="7">
                  <c:v>10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196864"/>
        <c:axId val="284198784"/>
      </c:barChart>
      <c:catAx>
        <c:axId val="28419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majorTickMark val="out"/>
        <c:minorTickMark val="none"/>
        <c:tickLblPos val="nextTo"/>
        <c:crossAx val="284198784"/>
        <c:crosses val="autoZero"/>
        <c:auto val="1"/>
        <c:lblAlgn val="ctr"/>
        <c:lblOffset val="100"/>
        <c:noMultiLvlLbl val="0"/>
      </c:catAx>
      <c:valAx>
        <c:axId val="284198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4196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'MLE sim'!$AM$2:$AM$17</c:f>
              <c:strCache>
                <c:ptCount val="16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  <c:pt idx="15">
                  <c:v>More</c:v>
                </c:pt>
              </c:strCache>
            </c:strRef>
          </c:cat>
          <c:val>
            <c:numRef>
              <c:f>'MLE sim'!$AN$2:$AN$17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23</c:v>
                </c:pt>
                <c:pt idx="4">
                  <c:v>58</c:v>
                </c:pt>
                <c:pt idx="5">
                  <c:v>105</c:v>
                </c:pt>
                <c:pt idx="6">
                  <c:v>64</c:v>
                </c:pt>
                <c:pt idx="7">
                  <c:v>26</c:v>
                </c:pt>
                <c:pt idx="8">
                  <c:v>13</c:v>
                </c:pt>
                <c:pt idx="9">
                  <c:v>6</c:v>
                </c:pt>
                <c:pt idx="10">
                  <c:v>8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225920"/>
        <c:axId val="284227840"/>
      </c:barChart>
      <c:catAx>
        <c:axId val="28422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majorTickMark val="out"/>
        <c:minorTickMark val="none"/>
        <c:tickLblPos val="nextTo"/>
        <c:crossAx val="284227840"/>
        <c:crosses val="autoZero"/>
        <c:auto val="1"/>
        <c:lblAlgn val="ctr"/>
        <c:lblOffset val="100"/>
        <c:noMultiLvlLbl val="0"/>
      </c:catAx>
      <c:valAx>
        <c:axId val="284227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4225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'MLE sim'!$AE$19:$AE$30</c:f>
              <c:strCache>
                <c:ptCount val="1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More</c:v>
                </c:pt>
              </c:strCache>
            </c:strRef>
          </c:cat>
          <c:val>
            <c:numRef>
              <c:f>'MLE sim'!$AF$19:$AF$30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14</c:v>
                </c:pt>
                <c:pt idx="3">
                  <c:v>49</c:v>
                </c:pt>
                <c:pt idx="4">
                  <c:v>119</c:v>
                </c:pt>
                <c:pt idx="5">
                  <c:v>95</c:v>
                </c:pt>
                <c:pt idx="6">
                  <c:v>24</c:v>
                </c:pt>
                <c:pt idx="7">
                  <c:v>9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268032"/>
        <c:axId val="284269952"/>
      </c:barChart>
      <c:catAx>
        <c:axId val="28426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majorTickMark val="out"/>
        <c:minorTickMark val="none"/>
        <c:tickLblPos val="nextTo"/>
        <c:crossAx val="284269952"/>
        <c:crosses val="autoZero"/>
        <c:auto val="1"/>
        <c:lblAlgn val="ctr"/>
        <c:lblOffset val="100"/>
        <c:noMultiLvlLbl val="0"/>
      </c:catAx>
      <c:valAx>
        <c:axId val="284269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4268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'MLE sim'!$AM$19:$AM$30</c:f>
              <c:strCache>
                <c:ptCount val="1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More</c:v>
                </c:pt>
              </c:strCache>
            </c:strRef>
          </c:cat>
          <c:val>
            <c:numRef>
              <c:f>'MLE sim'!$AN$19:$AN$30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17</c:v>
                </c:pt>
                <c:pt idx="4">
                  <c:v>53</c:v>
                </c:pt>
                <c:pt idx="5">
                  <c:v>133</c:v>
                </c:pt>
                <c:pt idx="6">
                  <c:v>73</c:v>
                </c:pt>
                <c:pt idx="7">
                  <c:v>22</c:v>
                </c:pt>
                <c:pt idx="8">
                  <c:v>14</c:v>
                </c:pt>
                <c:pt idx="9">
                  <c:v>5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282240"/>
        <c:axId val="284300800"/>
      </c:barChart>
      <c:catAx>
        <c:axId val="28428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majorTickMark val="out"/>
        <c:minorTickMark val="none"/>
        <c:tickLblPos val="nextTo"/>
        <c:crossAx val="284300800"/>
        <c:crosses val="autoZero"/>
        <c:auto val="1"/>
        <c:lblAlgn val="ctr"/>
        <c:lblOffset val="100"/>
        <c:noMultiLvlLbl val="0"/>
      </c:catAx>
      <c:valAx>
        <c:axId val="284300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4282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15</xdr:row>
      <xdr:rowOff>15240</xdr:rowOff>
    </xdr:from>
    <xdr:to>
      <xdr:col>14</xdr:col>
      <xdr:colOff>586740</xdr:colOff>
      <xdr:row>29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</xdr:colOff>
      <xdr:row>0</xdr:row>
      <xdr:rowOff>19050</xdr:rowOff>
    </xdr:from>
    <xdr:to>
      <xdr:col>14</xdr:col>
      <xdr:colOff>548640</xdr:colOff>
      <xdr:row>14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11430</xdr:colOff>
      <xdr:row>14</xdr:row>
      <xdr:rowOff>167640</xdr:rowOff>
    </xdr:from>
    <xdr:to>
      <xdr:col>28</xdr:col>
      <xdr:colOff>605790</xdr:colOff>
      <xdr:row>29</xdr:row>
      <xdr:rowOff>108585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24765</xdr:colOff>
      <xdr:row>0</xdr:row>
      <xdr:rowOff>9525</xdr:rowOff>
    </xdr:from>
    <xdr:to>
      <xdr:col>28</xdr:col>
      <xdr:colOff>558165</xdr:colOff>
      <xdr:row>14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28575</xdr:colOff>
      <xdr:row>30</xdr:row>
      <xdr:rowOff>4763</xdr:rowOff>
    </xdr:from>
    <xdr:to>
      <xdr:col>26</xdr:col>
      <xdr:colOff>333375</xdr:colOff>
      <xdr:row>45</xdr:row>
      <xdr:rowOff>33338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3810</xdr:colOff>
      <xdr:row>0</xdr:row>
      <xdr:rowOff>36195</xdr:rowOff>
    </xdr:from>
    <xdr:to>
      <xdr:col>37</xdr:col>
      <xdr:colOff>552450</xdr:colOff>
      <xdr:row>17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3809</xdr:colOff>
      <xdr:row>0</xdr:row>
      <xdr:rowOff>0</xdr:rowOff>
    </xdr:from>
    <xdr:to>
      <xdr:col>45</xdr:col>
      <xdr:colOff>561974</xdr:colOff>
      <xdr:row>17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3809</xdr:colOff>
      <xdr:row>17</xdr:row>
      <xdr:rowOff>30479</xdr:rowOff>
    </xdr:from>
    <xdr:to>
      <xdr:col>37</xdr:col>
      <xdr:colOff>581024</xdr:colOff>
      <xdr:row>31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3810</xdr:colOff>
      <xdr:row>17</xdr:row>
      <xdr:rowOff>38101</xdr:rowOff>
    </xdr:from>
    <xdr:to>
      <xdr:col>45</xdr:col>
      <xdr:colOff>533400</xdr:colOff>
      <xdr:row>31</xdr:row>
      <xdr:rowOff>142876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</xdr:row>
      <xdr:rowOff>47625</xdr:rowOff>
    </xdr:from>
    <xdr:to>
      <xdr:col>6</xdr:col>
      <xdr:colOff>247650</xdr:colOff>
      <xdr:row>21</xdr:row>
      <xdr:rowOff>19050</xdr:rowOff>
    </xdr:to>
    <xdr:sp macro="" textlink="">
      <xdr:nvSpPr>
        <xdr:cNvPr id="10" name="TextBox 9"/>
        <xdr:cNvSpPr txBox="1"/>
      </xdr:nvSpPr>
      <xdr:spPr>
        <a:xfrm>
          <a:off x="0" y="1495425"/>
          <a:ext cx="4152900" cy="2333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8</xdr:row>
          <xdr:rowOff>53340</xdr:rowOff>
        </xdr:from>
        <xdr:to>
          <xdr:col>6</xdr:col>
          <xdr:colOff>198120</xdr:colOff>
          <xdr:row>20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11430</xdr:colOff>
      <xdr:row>14</xdr:row>
      <xdr:rowOff>167640</xdr:rowOff>
    </xdr:from>
    <xdr:to>
      <xdr:col>28</xdr:col>
      <xdr:colOff>605790</xdr:colOff>
      <xdr:row>29</xdr:row>
      <xdr:rowOff>108585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24765</xdr:colOff>
      <xdr:row>0</xdr:row>
      <xdr:rowOff>9525</xdr:rowOff>
    </xdr:from>
    <xdr:to>
      <xdr:col>28</xdr:col>
      <xdr:colOff>558165</xdr:colOff>
      <xdr:row>14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28575</xdr:colOff>
      <xdr:row>30</xdr:row>
      <xdr:rowOff>4763</xdr:rowOff>
    </xdr:from>
    <xdr:to>
      <xdr:col>26</xdr:col>
      <xdr:colOff>333375</xdr:colOff>
      <xdr:row>45</xdr:row>
      <xdr:rowOff>33338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3810</xdr:colOff>
      <xdr:row>0</xdr:row>
      <xdr:rowOff>36195</xdr:rowOff>
    </xdr:from>
    <xdr:to>
      <xdr:col>37</xdr:col>
      <xdr:colOff>552450</xdr:colOff>
      <xdr:row>17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3809</xdr:colOff>
      <xdr:row>0</xdr:row>
      <xdr:rowOff>0</xdr:rowOff>
    </xdr:from>
    <xdr:to>
      <xdr:col>45</xdr:col>
      <xdr:colOff>561974</xdr:colOff>
      <xdr:row>17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3809</xdr:colOff>
      <xdr:row>17</xdr:row>
      <xdr:rowOff>30479</xdr:rowOff>
    </xdr:from>
    <xdr:to>
      <xdr:col>37</xdr:col>
      <xdr:colOff>581024</xdr:colOff>
      <xdr:row>31</xdr:row>
      <xdr:rowOff>152399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3810</xdr:colOff>
      <xdr:row>17</xdr:row>
      <xdr:rowOff>38101</xdr:rowOff>
    </xdr:from>
    <xdr:to>
      <xdr:col>45</xdr:col>
      <xdr:colOff>533400</xdr:colOff>
      <xdr:row>31</xdr:row>
      <xdr:rowOff>142876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</xdr:row>
      <xdr:rowOff>47625</xdr:rowOff>
    </xdr:from>
    <xdr:to>
      <xdr:col>6</xdr:col>
      <xdr:colOff>247650</xdr:colOff>
      <xdr:row>21</xdr:row>
      <xdr:rowOff>19050</xdr:rowOff>
    </xdr:to>
    <xdr:sp macro="" textlink="">
      <xdr:nvSpPr>
        <xdr:cNvPr id="9" name="TextBox 8"/>
        <xdr:cNvSpPr txBox="1"/>
      </xdr:nvSpPr>
      <xdr:spPr>
        <a:xfrm>
          <a:off x="0" y="1510665"/>
          <a:ext cx="4149090" cy="23564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8</xdr:row>
          <xdr:rowOff>53340</xdr:rowOff>
        </xdr:from>
        <xdr:to>
          <xdr:col>6</xdr:col>
          <xdr:colOff>198120</xdr:colOff>
          <xdr:row>20</xdr:row>
          <xdr:rowOff>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alibut_1982_2B%20v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libut_1982_2B"/>
      <sheetName val="CF+BC"/>
      <sheetName val="CF+BC (ln)"/>
      <sheetName val="For Phil"/>
    </sheetNames>
    <sheetDataSet>
      <sheetData sheetId="0">
        <row r="2">
          <cell r="W2">
            <v>189.51876620044771</v>
          </cell>
        </row>
        <row r="3">
          <cell r="W3">
            <v>3.620745958305889E-2</v>
          </cell>
        </row>
        <row r="10">
          <cell r="W10">
            <v>320</v>
          </cell>
        </row>
      </sheetData>
      <sheetData sheetId="1">
        <row r="2">
          <cell r="AC2">
            <v>9.3633017752279031</v>
          </cell>
        </row>
        <row r="3">
          <cell r="AC3">
            <v>0.9452726210128749</v>
          </cell>
        </row>
        <row r="14">
          <cell r="AC14">
            <v>0.44524922330382627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1"/>
  <sheetViews>
    <sheetView workbookViewId="0">
      <selection activeCell="P14" sqref="P14"/>
    </sheetView>
  </sheetViews>
  <sheetFormatPr defaultRowHeight="14.4" x14ac:dyDescent="0.3"/>
  <cols>
    <col min="3" max="3" width="9.109375" style="3"/>
  </cols>
  <sheetData>
    <row r="1" spans="1:4" ht="15" x14ac:dyDescent="0.25">
      <c r="A1" s="1" t="s">
        <v>0</v>
      </c>
      <c r="B1" s="1" t="s">
        <v>1</v>
      </c>
      <c r="C1" s="2" t="s">
        <v>2</v>
      </c>
      <c r="D1" t="s">
        <v>16</v>
      </c>
    </row>
    <row r="2" spans="1:4" ht="15" x14ac:dyDescent="0.25">
      <c r="A2">
        <v>73</v>
      </c>
      <c r="B2">
        <v>102</v>
      </c>
      <c r="C2" s="3">
        <v>1.74794520547945</v>
      </c>
      <c r="D2">
        <f>B2-A2</f>
        <v>29</v>
      </c>
    </row>
    <row r="3" spans="1:4" ht="15" x14ac:dyDescent="0.25">
      <c r="A3">
        <v>65</v>
      </c>
      <c r="B3">
        <v>88</v>
      </c>
      <c r="C3" s="3">
        <v>3.67945205479452</v>
      </c>
      <c r="D3">
        <f t="shared" ref="D3:D66" si="0">B3-A3</f>
        <v>23</v>
      </c>
    </row>
    <row r="4" spans="1:4" ht="15" x14ac:dyDescent="0.25">
      <c r="A4">
        <v>55</v>
      </c>
      <c r="B4">
        <v>64</v>
      </c>
      <c r="C4" s="3">
        <v>2.0630136986301402</v>
      </c>
      <c r="D4">
        <f t="shared" si="0"/>
        <v>9</v>
      </c>
    </row>
    <row r="5" spans="1:4" ht="15" x14ac:dyDescent="0.25">
      <c r="A5">
        <v>67</v>
      </c>
      <c r="B5">
        <v>92</v>
      </c>
      <c r="C5" s="3">
        <v>4.8931506849315101</v>
      </c>
      <c r="D5">
        <f t="shared" si="0"/>
        <v>25</v>
      </c>
    </row>
    <row r="6" spans="1:4" ht="15" x14ac:dyDescent="0.25">
      <c r="A6">
        <v>78</v>
      </c>
      <c r="B6">
        <v>126</v>
      </c>
      <c r="C6" s="3">
        <v>4.2821917808219201</v>
      </c>
      <c r="D6">
        <f t="shared" si="0"/>
        <v>48</v>
      </c>
    </row>
    <row r="7" spans="1:4" ht="15" x14ac:dyDescent="0.25">
      <c r="A7">
        <v>84</v>
      </c>
      <c r="B7">
        <v>95</v>
      </c>
      <c r="C7" s="3">
        <v>1.7589041095890401</v>
      </c>
      <c r="D7">
        <f t="shared" si="0"/>
        <v>11</v>
      </c>
    </row>
    <row r="8" spans="1:4" ht="15" x14ac:dyDescent="0.25">
      <c r="A8">
        <v>72</v>
      </c>
      <c r="B8">
        <v>72</v>
      </c>
      <c r="C8" s="3">
        <v>0.86301369863013699</v>
      </c>
      <c r="D8">
        <f t="shared" si="0"/>
        <v>0</v>
      </c>
    </row>
    <row r="9" spans="1:4" ht="15" x14ac:dyDescent="0.25">
      <c r="A9">
        <v>57</v>
      </c>
      <c r="B9">
        <v>69</v>
      </c>
      <c r="C9" s="3">
        <v>2.2602739726027399</v>
      </c>
      <c r="D9">
        <f t="shared" si="0"/>
        <v>12</v>
      </c>
    </row>
    <row r="10" spans="1:4" x14ac:dyDescent="0.3">
      <c r="A10">
        <v>63</v>
      </c>
      <c r="B10">
        <v>81</v>
      </c>
      <c r="C10" s="3">
        <v>3.7698630136986302</v>
      </c>
      <c r="D10">
        <f t="shared" si="0"/>
        <v>18</v>
      </c>
    </row>
    <row r="11" spans="1:4" x14ac:dyDescent="0.3">
      <c r="A11">
        <v>68</v>
      </c>
      <c r="B11">
        <v>77</v>
      </c>
      <c r="C11" s="3">
        <v>4.7698630136986298</v>
      </c>
      <c r="D11">
        <f t="shared" si="0"/>
        <v>9</v>
      </c>
    </row>
    <row r="12" spans="1:4" x14ac:dyDescent="0.3">
      <c r="A12">
        <v>76</v>
      </c>
      <c r="B12">
        <v>96</v>
      </c>
      <c r="C12" s="3">
        <v>9.6986301369862993</v>
      </c>
      <c r="D12">
        <f t="shared" si="0"/>
        <v>20</v>
      </c>
    </row>
    <row r="13" spans="1:4" x14ac:dyDescent="0.3">
      <c r="A13">
        <v>82</v>
      </c>
      <c r="B13">
        <v>99</v>
      </c>
      <c r="C13" s="3">
        <v>6.0712328767123296</v>
      </c>
      <c r="D13">
        <f t="shared" si="0"/>
        <v>17</v>
      </c>
    </row>
    <row r="14" spans="1:4" x14ac:dyDescent="0.3">
      <c r="A14">
        <v>74</v>
      </c>
      <c r="B14">
        <v>73</v>
      </c>
      <c r="C14" s="3">
        <v>0.76986301369862997</v>
      </c>
      <c r="D14">
        <f t="shared" si="0"/>
        <v>-1</v>
      </c>
    </row>
    <row r="15" spans="1:4" x14ac:dyDescent="0.3">
      <c r="A15">
        <v>54</v>
      </c>
      <c r="B15">
        <v>89</v>
      </c>
      <c r="C15" s="3">
        <v>6.7726027397260298</v>
      </c>
      <c r="D15">
        <f t="shared" si="0"/>
        <v>35</v>
      </c>
    </row>
    <row r="16" spans="1:4" x14ac:dyDescent="0.3">
      <c r="A16">
        <v>78</v>
      </c>
      <c r="B16">
        <v>83</v>
      </c>
      <c r="C16" s="3">
        <v>1.89041095890411</v>
      </c>
      <c r="D16">
        <f t="shared" si="0"/>
        <v>5</v>
      </c>
    </row>
    <row r="17" spans="1:4" x14ac:dyDescent="0.3">
      <c r="A17">
        <v>55</v>
      </c>
      <c r="B17">
        <v>58</v>
      </c>
      <c r="C17" s="3">
        <v>0.82739726027397298</v>
      </c>
      <c r="D17">
        <f t="shared" si="0"/>
        <v>3</v>
      </c>
    </row>
    <row r="18" spans="1:4" x14ac:dyDescent="0.3">
      <c r="A18">
        <v>91</v>
      </c>
      <c r="B18">
        <v>102</v>
      </c>
      <c r="C18" s="3">
        <v>1.77260273972603</v>
      </c>
      <c r="D18">
        <f t="shared" si="0"/>
        <v>11</v>
      </c>
    </row>
    <row r="19" spans="1:4" x14ac:dyDescent="0.3">
      <c r="A19">
        <v>85</v>
      </c>
      <c r="B19">
        <v>88</v>
      </c>
      <c r="C19" s="3">
        <v>0.90958904109589001</v>
      </c>
      <c r="D19">
        <f t="shared" si="0"/>
        <v>3</v>
      </c>
    </row>
    <row r="20" spans="1:4" x14ac:dyDescent="0.3">
      <c r="A20">
        <v>179</v>
      </c>
      <c r="B20">
        <v>179</v>
      </c>
      <c r="C20" s="3">
        <v>0.57534246575342496</v>
      </c>
      <c r="D20">
        <f t="shared" si="0"/>
        <v>0</v>
      </c>
    </row>
    <row r="21" spans="1:4" x14ac:dyDescent="0.3">
      <c r="A21">
        <v>70</v>
      </c>
      <c r="B21">
        <v>83</v>
      </c>
      <c r="C21" s="3">
        <v>4.8821917808219197</v>
      </c>
      <c r="D21">
        <f t="shared" si="0"/>
        <v>13</v>
      </c>
    </row>
    <row r="22" spans="1:4" x14ac:dyDescent="0.3">
      <c r="A22">
        <v>72</v>
      </c>
      <c r="B22">
        <v>84</v>
      </c>
      <c r="C22" s="3">
        <v>2.77534246575342</v>
      </c>
      <c r="D22">
        <f t="shared" si="0"/>
        <v>12</v>
      </c>
    </row>
    <row r="23" spans="1:4" x14ac:dyDescent="0.3">
      <c r="A23">
        <v>89</v>
      </c>
      <c r="B23">
        <v>88</v>
      </c>
      <c r="C23" s="3">
        <v>0.106849315068493</v>
      </c>
      <c r="D23">
        <f t="shared" si="0"/>
        <v>-1</v>
      </c>
    </row>
    <row r="24" spans="1:4" x14ac:dyDescent="0.3">
      <c r="A24">
        <v>45</v>
      </c>
      <c r="B24">
        <v>76</v>
      </c>
      <c r="C24" s="3">
        <v>3.7671232876712302</v>
      </c>
      <c r="D24">
        <f t="shared" si="0"/>
        <v>31</v>
      </c>
    </row>
    <row r="25" spans="1:4" x14ac:dyDescent="0.3">
      <c r="A25">
        <v>70</v>
      </c>
      <c r="B25">
        <v>76</v>
      </c>
      <c r="C25" s="3">
        <v>1.7616438356164399</v>
      </c>
      <c r="D25">
        <f t="shared" si="0"/>
        <v>6</v>
      </c>
    </row>
    <row r="26" spans="1:4" x14ac:dyDescent="0.3">
      <c r="A26">
        <v>78</v>
      </c>
      <c r="B26">
        <v>84</v>
      </c>
      <c r="C26" s="3">
        <v>1.84383561643836</v>
      </c>
      <c r="D26">
        <f t="shared" si="0"/>
        <v>6</v>
      </c>
    </row>
    <row r="27" spans="1:4" x14ac:dyDescent="0.3">
      <c r="A27">
        <v>57</v>
      </c>
      <c r="B27">
        <v>87</v>
      </c>
      <c r="C27" s="3">
        <v>10.9506849315068</v>
      </c>
      <c r="D27">
        <f t="shared" si="0"/>
        <v>30</v>
      </c>
    </row>
    <row r="28" spans="1:4" x14ac:dyDescent="0.3">
      <c r="A28">
        <v>77</v>
      </c>
      <c r="B28">
        <v>109</v>
      </c>
      <c r="C28" s="3">
        <v>5.97260273972603</v>
      </c>
      <c r="D28">
        <f t="shared" si="0"/>
        <v>32</v>
      </c>
    </row>
    <row r="29" spans="1:4" x14ac:dyDescent="0.3">
      <c r="A29">
        <v>82</v>
      </c>
      <c r="B29">
        <v>94</v>
      </c>
      <c r="C29" s="3">
        <v>4.7698630136986298</v>
      </c>
      <c r="D29">
        <f t="shared" si="0"/>
        <v>12</v>
      </c>
    </row>
    <row r="30" spans="1:4" x14ac:dyDescent="0.3">
      <c r="A30">
        <v>112</v>
      </c>
      <c r="B30">
        <v>130</v>
      </c>
      <c r="C30" s="3">
        <v>2.7671232876712302</v>
      </c>
      <c r="D30">
        <f t="shared" si="0"/>
        <v>18</v>
      </c>
    </row>
    <row r="31" spans="1:4" x14ac:dyDescent="0.3">
      <c r="A31">
        <v>72</v>
      </c>
      <c r="B31">
        <v>92</v>
      </c>
      <c r="C31" s="3">
        <v>6.0767123287671199</v>
      </c>
      <c r="D31">
        <f t="shared" si="0"/>
        <v>20</v>
      </c>
    </row>
    <row r="32" spans="1:4" x14ac:dyDescent="0.3">
      <c r="A32">
        <v>70</v>
      </c>
      <c r="B32">
        <v>72</v>
      </c>
      <c r="C32" s="3">
        <v>0.82739726027397298</v>
      </c>
      <c r="D32">
        <f t="shared" si="0"/>
        <v>2</v>
      </c>
    </row>
    <row r="33" spans="1:4" x14ac:dyDescent="0.3">
      <c r="A33">
        <v>76</v>
      </c>
      <c r="B33">
        <v>84</v>
      </c>
      <c r="C33" s="3">
        <v>5.9643835616438396</v>
      </c>
      <c r="D33">
        <f t="shared" si="0"/>
        <v>8</v>
      </c>
    </row>
    <row r="34" spans="1:4" x14ac:dyDescent="0.3">
      <c r="A34">
        <v>66</v>
      </c>
      <c r="B34">
        <v>69</v>
      </c>
      <c r="C34" s="3">
        <v>2.0136986301369899</v>
      </c>
      <c r="D34">
        <f t="shared" si="0"/>
        <v>3</v>
      </c>
    </row>
    <row r="35" spans="1:4" x14ac:dyDescent="0.3">
      <c r="A35">
        <v>89</v>
      </c>
      <c r="B35">
        <v>101</v>
      </c>
      <c r="C35" s="3">
        <v>3.8465753424657501</v>
      </c>
      <c r="D35">
        <f t="shared" si="0"/>
        <v>12</v>
      </c>
    </row>
    <row r="36" spans="1:4" x14ac:dyDescent="0.3">
      <c r="A36">
        <v>68</v>
      </c>
      <c r="B36">
        <v>74</v>
      </c>
      <c r="C36" s="3">
        <v>0.78082191780821897</v>
      </c>
      <c r="D36">
        <f t="shared" si="0"/>
        <v>6</v>
      </c>
    </row>
    <row r="37" spans="1:4" x14ac:dyDescent="0.3">
      <c r="A37">
        <v>83</v>
      </c>
      <c r="B37">
        <v>115</v>
      </c>
      <c r="C37" s="3">
        <v>3.7671232876712302</v>
      </c>
      <c r="D37">
        <f t="shared" si="0"/>
        <v>32</v>
      </c>
    </row>
    <row r="38" spans="1:4" x14ac:dyDescent="0.3">
      <c r="A38">
        <v>71</v>
      </c>
      <c r="B38">
        <v>76</v>
      </c>
      <c r="C38" s="3">
        <v>1.83835616438356</v>
      </c>
      <c r="D38">
        <f t="shared" si="0"/>
        <v>5</v>
      </c>
    </row>
    <row r="39" spans="1:4" x14ac:dyDescent="0.3">
      <c r="A39">
        <v>70</v>
      </c>
      <c r="B39">
        <v>72</v>
      </c>
      <c r="C39" s="3">
        <v>0.87671232876712302</v>
      </c>
      <c r="D39">
        <f t="shared" si="0"/>
        <v>2</v>
      </c>
    </row>
    <row r="40" spans="1:4" x14ac:dyDescent="0.3">
      <c r="A40">
        <v>82</v>
      </c>
      <c r="B40">
        <v>83</v>
      </c>
      <c r="C40" s="3">
        <v>0.82465753424657495</v>
      </c>
      <c r="D40">
        <f t="shared" si="0"/>
        <v>1</v>
      </c>
    </row>
    <row r="41" spans="1:4" x14ac:dyDescent="0.3">
      <c r="A41">
        <v>59</v>
      </c>
      <c r="B41">
        <v>61</v>
      </c>
      <c r="C41" s="3">
        <v>5.0712328767123296</v>
      </c>
      <c r="D41">
        <f t="shared" si="0"/>
        <v>2</v>
      </c>
    </row>
    <row r="42" spans="1:4" x14ac:dyDescent="0.3">
      <c r="A42">
        <v>85</v>
      </c>
      <c r="B42">
        <v>86</v>
      </c>
      <c r="C42" s="3">
        <v>0.89041095890411004</v>
      </c>
      <c r="D42">
        <f t="shared" si="0"/>
        <v>1</v>
      </c>
    </row>
    <row r="43" spans="1:4" x14ac:dyDescent="0.3">
      <c r="A43">
        <v>80</v>
      </c>
      <c r="B43">
        <v>90</v>
      </c>
      <c r="C43" s="3">
        <v>2.86301369863014</v>
      </c>
      <c r="D43">
        <f t="shared" si="0"/>
        <v>10</v>
      </c>
    </row>
    <row r="44" spans="1:4" x14ac:dyDescent="0.3">
      <c r="A44">
        <v>91</v>
      </c>
      <c r="B44">
        <v>106</v>
      </c>
      <c r="C44" s="3">
        <v>2.7671232876712302</v>
      </c>
      <c r="D44">
        <f t="shared" si="0"/>
        <v>15</v>
      </c>
    </row>
    <row r="45" spans="1:4" x14ac:dyDescent="0.3">
      <c r="A45">
        <v>57</v>
      </c>
      <c r="B45">
        <v>72</v>
      </c>
      <c r="C45" s="3">
        <v>5.7808219178082201</v>
      </c>
      <c r="D45">
        <f t="shared" si="0"/>
        <v>15</v>
      </c>
    </row>
    <row r="46" spans="1:4" x14ac:dyDescent="0.3">
      <c r="A46">
        <v>83</v>
      </c>
      <c r="B46">
        <v>95</v>
      </c>
      <c r="C46" s="3">
        <v>5.7890410958904104</v>
      </c>
      <c r="D46">
        <f t="shared" si="0"/>
        <v>12</v>
      </c>
    </row>
    <row r="47" spans="1:4" x14ac:dyDescent="0.3">
      <c r="A47">
        <v>49</v>
      </c>
      <c r="B47">
        <v>86</v>
      </c>
      <c r="C47" s="3">
        <v>6</v>
      </c>
      <c r="D47">
        <f t="shared" si="0"/>
        <v>37</v>
      </c>
    </row>
    <row r="48" spans="1:4" x14ac:dyDescent="0.3">
      <c r="A48">
        <v>85</v>
      </c>
      <c r="B48">
        <v>96</v>
      </c>
      <c r="C48" s="3">
        <v>3.6657534246575301</v>
      </c>
      <c r="D48">
        <f t="shared" si="0"/>
        <v>11</v>
      </c>
    </row>
    <row r="49" spans="1:4" x14ac:dyDescent="0.3">
      <c r="A49">
        <v>83</v>
      </c>
      <c r="B49">
        <v>89</v>
      </c>
      <c r="C49" s="3">
        <v>0.76986301369862997</v>
      </c>
      <c r="D49">
        <f t="shared" si="0"/>
        <v>6</v>
      </c>
    </row>
    <row r="50" spans="1:4" x14ac:dyDescent="0.3">
      <c r="A50">
        <v>60</v>
      </c>
      <c r="B50">
        <v>65</v>
      </c>
      <c r="C50" s="3">
        <v>1.8082191780821899</v>
      </c>
      <c r="D50">
        <f t="shared" si="0"/>
        <v>5</v>
      </c>
    </row>
    <row r="51" spans="1:4" x14ac:dyDescent="0.3">
      <c r="A51">
        <v>58</v>
      </c>
      <c r="B51">
        <v>76</v>
      </c>
      <c r="C51" s="3">
        <v>4.88767123287671</v>
      </c>
      <c r="D51">
        <f t="shared" si="0"/>
        <v>18</v>
      </c>
    </row>
    <row r="52" spans="1:4" x14ac:dyDescent="0.3">
      <c r="A52">
        <v>78</v>
      </c>
      <c r="B52">
        <v>86</v>
      </c>
      <c r="C52" s="3">
        <v>2.7808219178082201</v>
      </c>
      <c r="D52">
        <f t="shared" si="0"/>
        <v>8</v>
      </c>
    </row>
    <row r="53" spans="1:4" x14ac:dyDescent="0.3">
      <c r="A53">
        <v>70</v>
      </c>
      <c r="B53">
        <v>76</v>
      </c>
      <c r="C53" s="3">
        <v>1.84109589041096</v>
      </c>
      <c r="D53">
        <f t="shared" si="0"/>
        <v>6</v>
      </c>
    </row>
    <row r="54" spans="1:4" x14ac:dyDescent="0.3">
      <c r="A54">
        <v>55</v>
      </c>
      <c r="B54">
        <v>57</v>
      </c>
      <c r="C54" s="3">
        <v>0.94520547945205502</v>
      </c>
      <c r="D54">
        <f t="shared" si="0"/>
        <v>2</v>
      </c>
    </row>
    <row r="55" spans="1:4" x14ac:dyDescent="0.3">
      <c r="A55">
        <v>69</v>
      </c>
      <c r="B55">
        <v>85</v>
      </c>
      <c r="C55" s="3">
        <v>3.75342465753425</v>
      </c>
      <c r="D55">
        <f t="shared" si="0"/>
        <v>16</v>
      </c>
    </row>
    <row r="56" spans="1:4" x14ac:dyDescent="0.3">
      <c r="A56">
        <v>64</v>
      </c>
      <c r="B56">
        <v>64</v>
      </c>
      <c r="C56" s="3">
        <v>1.9013698630136999</v>
      </c>
      <c r="D56">
        <f t="shared" si="0"/>
        <v>0</v>
      </c>
    </row>
    <row r="57" spans="1:4" x14ac:dyDescent="0.3">
      <c r="A57">
        <v>83</v>
      </c>
      <c r="B57">
        <v>86</v>
      </c>
      <c r="C57" s="3">
        <v>0.87945205479452104</v>
      </c>
      <c r="D57">
        <f t="shared" si="0"/>
        <v>3</v>
      </c>
    </row>
    <row r="58" spans="1:4" x14ac:dyDescent="0.3">
      <c r="A58">
        <v>54</v>
      </c>
      <c r="B58">
        <v>68</v>
      </c>
      <c r="C58" s="3">
        <v>2.9534246575342502</v>
      </c>
      <c r="D58">
        <f t="shared" si="0"/>
        <v>14</v>
      </c>
    </row>
    <row r="59" spans="1:4" x14ac:dyDescent="0.3">
      <c r="A59">
        <v>84</v>
      </c>
      <c r="B59">
        <v>85</v>
      </c>
      <c r="C59" s="3">
        <v>0.76986301369862997</v>
      </c>
      <c r="D59">
        <f t="shared" si="0"/>
        <v>1</v>
      </c>
    </row>
    <row r="60" spans="1:4" x14ac:dyDescent="0.3">
      <c r="A60">
        <v>48</v>
      </c>
      <c r="B60">
        <v>73</v>
      </c>
      <c r="C60" s="3">
        <v>6.7780821917808201</v>
      </c>
      <c r="D60">
        <f t="shared" si="0"/>
        <v>25</v>
      </c>
    </row>
    <row r="61" spans="1:4" x14ac:dyDescent="0.3">
      <c r="A61">
        <v>110</v>
      </c>
      <c r="B61">
        <v>127</v>
      </c>
      <c r="C61" s="3">
        <v>3.2794520547945201</v>
      </c>
      <c r="D61">
        <f t="shared" si="0"/>
        <v>17</v>
      </c>
    </row>
    <row r="62" spans="1:4" x14ac:dyDescent="0.3">
      <c r="A62">
        <v>74</v>
      </c>
      <c r="B62">
        <v>78</v>
      </c>
      <c r="C62" s="3">
        <v>1.6520547945205499</v>
      </c>
      <c r="D62">
        <f t="shared" si="0"/>
        <v>4</v>
      </c>
    </row>
    <row r="63" spans="1:4" x14ac:dyDescent="0.3">
      <c r="A63">
        <v>88</v>
      </c>
      <c r="B63">
        <v>96</v>
      </c>
      <c r="C63" s="3">
        <v>2.1342465753424702</v>
      </c>
      <c r="D63">
        <f t="shared" si="0"/>
        <v>8</v>
      </c>
    </row>
    <row r="64" spans="1:4" x14ac:dyDescent="0.3">
      <c r="A64">
        <v>82</v>
      </c>
      <c r="B64">
        <v>92</v>
      </c>
      <c r="C64" s="3">
        <v>5.0082191780821903</v>
      </c>
      <c r="D64">
        <f t="shared" si="0"/>
        <v>10</v>
      </c>
    </row>
    <row r="65" spans="1:4" x14ac:dyDescent="0.3">
      <c r="A65">
        <v>70</v>
      </c>
      <c r="B65">
        <v>74</v>
      </c>
      <c r="C65" s="3">
        <v>1.95068493150685</v>
      </c>
      <c r="D65">
        <f t="shared" si="0"/>
        <v>4</v>
      </c>
    </row>
    <row r="66" spans="1:4" x14ac:dyDescent="0.3">
      <c r="A66">
        <v>79</v>
      </c>
      <c r="B66">
        <v>102</v>
      </c>
      <c r="C66" s="3">
        <v>5.7726027397260298</v>
      </c>
      <c r="D66">
        <f t="shared" si="0"/>
        <v>23</v>
      </c>
    </row>
    <row r="67" spans="1:4" x14ac:dyDescent="0.3">
      <c r="A67">
        <v>79</v>
      </c>
      <c r="B67">
        <v>85</v>
      </c>
      <c r="C67" s="3">
        <v>0.93972602739725997</v>
      </c>
      <c r="D67">
        <f t="shared" ref="D67:D130" si="1">B67-A67</f>
        <v>6</v>
      </c>
    </row>
    <row r="68" spans="1:4" x14ac:dyDescent="0.3">
      <c r="A68">
        <v>96</v>
      </c>
      <c r="B68">
        <v>96</v>
      </c>
      <c r="C68" s="3">
        <v>1.2876712328767099</v>
      </c>
      <c r="D68">
        <f t="shared" si="1"/>
        <v>0</v>
      </c>
    </row>
    <row r="69" spans="1:4" x14ac:dyDescent="0.3">
      <c r="A69">
        <v>76</v>
      </c>
      <c r="B69">
        <v>79</v>
      </c>
      <c r="C69" s="3">
        <v>1.75342465753425</v>
      </c>
      <c r="D69">
        <f t="shared" si="1"/>
        <v>3</v>
      </c>
    </row>
    <row r="70" spans="1:4" x14ac:dyDescent="0.3">
      <c r="A70">
        <v>81</v>
      </c>
      <c r="B70">
        <v>90</v>
      </c>
      <c r="C70" s="3">
        <v>3.0849315068493199</v>
      </c>
      <c r="D70">
        <f t="shared" si="1"/>
        <v>9</v>
      </c>
    </row>
    <row r="71" spans="1:4" x14ac:dyDescent="0.3">
      <c r="A71">
        <v>78</v>
      </c>
      <c r="B71">
        <v>88</v>
      </c>
      <c r="C71" s="3">
        <v>3.8794520547945202</v>
      </c>
      <c r="D71">
        <f t="shared" si="1"/>
        <v>10</v>
      </c>
    </row>
    <row r="72" spans="1:4" x14ac:dyDescent="0.3">
      <c r="A72">
        <v>147</v>
      </c>
      <c r="B72">
        <v>149</v>
      </c>
      <c r="C72" s="3">
        <v>3.8383561643835602</v>
      </c>
      <c r="D72">
        <f t="shared" si="1"/>
        <v>2</v>
      </c>
    </row>
    <row r="73" spans="1:4" x14ac:dyDescent="0.3">
      <c r="A73">
        <v>65</v>
      </c>
      <c r="B73">
        <v>100</v>
      </c>
      <c r="C73" s="3">
        <v>4.8986301369863003</v>
      </c>
      <c r="D73">
        <f t="shared" si="1"/>
        <v>35</v>
      </c>
    </row>
    <row r="74" spans="1:4" x14ac:dyDescent="0.3">
      <c r="A74">
        <v>116</v>
      </c>
      <c r="B74">
        <v>118</v>
      </c>
      <c r="C74" s="3">
        <v>0.47397260273972602</v>
      </c>
      <c r="D74">
        <f t="shared" si="1"/>
        <v>2</v>
      </c>
    </row>
    <row r="75" spans="1:4" x14ac:dyDescent="0.3">
      <c r="A75">
        <v>73</v>
      </c>
      <c r="B75">
        <v>84</v>
      </c>
      <c r="C75" s="3">
        <v>2.8438356164383598</v>
      </c>
      <c r="D75">
        <f t="shared" si="1"/>
        <v>11</v>
      </c>
    </row>
    <row r="76" spans="1:4" x14ac:dyDescent="0.3">
      <c r="A76">
        <v>68</v>
      </c>
      <c r="B76">
        <v>74</v>
      </c>
      <c r="C76" s="3">
        <v>2.8767123287671201</v>
      </c>
      <c r="D76">
        <f t="shared" si="1"/>
        <v>6</v>
      </c>
    </row>
    <row r="77" spans="1:4" x14ac:dyDescent="0.3">
      <c r="A77">
        <v>77</v>
      </c>
      <c r="B77">
        <v>86</v>
      </c>
      <c r="C77" s="3">
        <v>2.81643835616438</v>
      </c>
      <c r="D77">
        <f t="shared" si="1"/>
        <v>9</v>
      </c>
    </row>
    <row r="78" spans="1:4" x14ac:dyDescent="0.3">
      <c r="A78">
        <v>89</v>
      </c>
      <c r="B78">
        <v>103</v>
      </c>
      <c r="C78" s="3">
        <v>1.75342465753425</v>
      </c>
      <c r="D78">
        <f t="shared" si="1"/>
        <v>14</v>
      </c>
    </row>
    <row r="79" spans="1:4" x14ac:dyDescent="0.3">
      <c r="A79">
        <v>72</v>
      </c>
      <c r="B79">
        <v>77</v>
      </c>
      <c r="C79" s="3">
        <v>1.7561643835616401</v>
      </c>
      <c r="D79">
        <f t="shared" si="1"/>
        <v>5</v>
      </c>
    </row>
    <row r="80" spans="1:4" x14ac:dyDescent="0.3">
      <c r="A80">
        <v>63</v>
      </c>
      <c r="B80">
        <v>88</v>
      </c>
      <c r="C80" s="3">
        <v>5.1534246575342504</v>
      </c>
      <c r="D80">
        <f t="shared" si="1"/>
        <v>25</v>
      </c>
    </row>
    <row r="81" spans="1:4" x14ac:dyDescent="0.3">
      <c r="A81">
        <v>56</v>
      </c>
      <c r="B81">
        <v>82</v>
      </c>
      <c r="C81" s="3">
        <v>6.0767123287671199</v>
      </c>
      <c r="D81">
        <f t="shared" si="1"/>
        <v>26</v>
      </c>
    </row>
    <row r="82" spans="1:4" x14ac:dyDescent="0.3">
      <c r="A82">
        <v>86</v>
      </c>
      <c r="B82">
        <v>93</v>
      </c>
      <c r="C82" s="3">
        <v>1.76986301369863</v>
      </c>
      <c r="D82">
        <f t="shared" si="1"/>
        <v>7</v>
      </c>
    </row>
    <row r="83" spans="1:4" x14ac:dyDescent="0.3">
      <c r="A83">
        <v>79</v>
      </c>
      <c r="B83">
        <v>89</v>
      </c>
      <c r="C83" s="3">
        <v>4.6684931506849301</v>
      </c>
      <c r="D83">
        <f t="shared" si="1"/>
        <v>10</v>
      </c>
    </row>
    <row r="84" spans="1:4" x14ac:dyDescent="0.3">
      <c r="A84">
        <v>77</v>
      </c>
      <c r="B84">
        <v>80</v>
      </c>
      <c r="C84" s="3">
        <v>1.73150684931507</v>
      </c>
      <c r="D84">
        <f t="shared" si="1"/>
        <v>3</v>
      </c>
    </row>
    <row r="85" spans="1:4" x14ac:dyDescent="0.3">
      <c r="A85">
        <v>81</v>
      </c>
      <c r="B85">
        <v>87</v>
      </c>
      <c r="C85" s="3">
        <v>1.5589041095890399</v>
      </c>
      <c r="D85">
        <f t="shared" si="1"/>
        <v>6</v>
      </c>
    </row>
    <row r="86" spans="1:4" x14ac:dyDescent="0.3">
      <c r="A86">
        <v>115</v>
      </c>
      <c r="B86">
        <v>120</v>
      </c>
      <c r="C86" s="3">
        <v>3.8657534246575298</v>
      </c>
      <c r="D86">
        <f t="shared" si="1"/>
        <v>5</v>
      </c>
    </row>
    <row r="87" spans="1:4" x14ac:dyDescent="0.3">
      <c r="A87">
        <v>74</v>
      </c>
      <c r="B87">
        <v>97</v>
      </c>
      <c r="C87" s="3">
        <v>7.8931506849315101</v>
      </c>
      <c r="D87">
        <f t="shared" si="1"/>
        <v>23</v>
      </c>
    </row>
    <row r="88" spans="1:4" x14ac:dyDescent="0.3">
      <c r="A88">
        <v>128</v>
      </c>
      <c r="B88">
        <v>145</v>
      </c>
      <c r="C88" s="3">
        <v>2.25205479452055</v>
      </c>
      <c r="D88">
        <f t="shared" si="1"/>
        <v>17</v>
      </c>
    </row>
    <row r="89" spans="1:4" x14ac:dyDescent="0.3">
      <c r="A89">
        <v>94</v>
      </c>
      <c r="B89">
        <v>102</v>
      </c>
      <c r="C89" s="3">
        <v>1.7671232876712299</v>
      </c>
      <c r="D89">
        <f t="shared" si="1"/>
        <v>8</v>
      </c>
    </row>
    <row r="90" spans="1:4" x14ac:dyDescent="0.3">
      <c r="A90">
        <v>97</v>
      </c>
      <c r="B90">
        <v>99</v>
      </c>
      <c r="C90" s="3">
        <v>1.7643835616438399</v>
      </c>
      <c r="D90">
        <f t="shared" si="1"/>
        <v>2</v>
      </c>
    </row>
    <row r="91" spans="1:4" x14ac:dyDescent="0.3">
      <c r="A91">
        <v>62</v>
      </c>
      <c r="B91">
        <v>77</v>
      </c>
      <c r="C91" s="3">
        <v>3.86301369863014</v>
      </c>
      <c r="D91">
        <f t="shared" si="1"/>
        <v>15</v>
      </c>
    </row>
    <row r="92" spans="1:4" x14ac:dyDescent="0.3">
      <c r="A92">
        <v>96</v>
      </c>
      <c r="B92">
        <v>109</v>
      </c>
      <c r="C92" s="3">
        <v>1.66301369863014</v>
      </c>
      <c r="D92">
        <f t="shared" si="1"/>
        <v>13</v>
      </c>
    </row>
    <row r="93" spans="1:4" x14ac:dyDescent="0.3">
      <c r="A93">
        <v>72</v>
      </c>
      <c r="B93">
        <v>86</v>
      </c>
      <c r="C93" s="3">
        <v>6.0657534246575304</v>
      </c>
      <c r="D93">
        <f t="shared" si="1"/>
        <v>14</v>
      </c>
    </row>
    <row r="94" spans="1:4" x14ac:dyDescent="0.3">
      <c r="A94">
        <v>86</v>
      </c>
      <c r="B94">
        <v>91</v>
      </c>
      <c r="C94" s="3">
        <v>0.76986301369862997</v>
      </c>
      <c r="D94">
        <f t="shared" si="1"/>
        <v>5</v>
      </c>
    </row>
    <row r="95" spans="1:4" x14ac:dyDescent="0.3">
      <c r="A95">
        <v>72</v>
      </c>
      <c r="B95">
        <v>79</v>
      </c>
      <c r="C95" s="3">
        <v>1.84109589041096</v>
      </c>
      <c r="D95">
        <f t="shared" si="1"/>
        <v>7</v>
      </c>
    </row>
    <row r="96" spans="1:4" x14ac:dyDescent="0.3">
      <c r="A96">
        <v>58</v>
      </c>
      <c r="B96">
        <v>65</v>
      </c>
      <c r="C96" s="3">
        <v>1.1917808219178101</v>
      </c>
      <c r="D96">
        <f t="shared" si="1"/>
        <v>7</v>
      </c>
    </row>
    <row r="97" spans="1:4" x14ac:dyDescent="0.3">
      <c r="A97">
        <v>88</v>
      </c>
      <c r="B97">
        <v>91</v>
      </c>
      <c r="C97" s="3">
        <v>3.9917808219178101</v>
      </c>
      <c r="D97">
        <f t="shared" si="1"/>
        <v>3</v>
      </c>
    </row>
    <row r="98" spans="1:4" x14ac:dyDescent="0.3">
      <c r="A98">
        <v>81</v>
      </c>
      <c r="B98">
        <v>88</v>
      </c>
      <c r="C98" s="3">
        <v>1.76986301369863</v>
      </c>
      <c r="D98">
        <f t="shared" si="1"/>
        <v>7</v>
      </c>
    </row>
    <row r="99" spans="1:4" x14ac:dyDescent="0.3">
      <c r="A99">
        <v>92</v>
      </c>
      <c r="B99">
        <v>92</v>
      </c>
      <c r="C99" s="3">
        <v>0.454794520547945</v>
      </c>
      <c r="D99">
        <f t="shared" si="1"/>
        <v>0</v>
      </c>
    </row>
    <row r="100" spans="1:4" x14ac:dyDescent="0.3">
      <c r="A100">
        <v>67</v>
      </c>
      <c r="B100">
        <v>91</v>
      </c>
      <c r="C100" s="3">
        <v>3.75068493150685</v>
      </c>
      <c r="D100">
        <f t="shared" si="1"/>
        <v>24</v>
      </c>
    </row>
    <row r="101" spans="1:4" x14ac:dyDescent="0.3">
      <c r="A101">
        <v>86</v>
      </c>
      <c r="B101">
        <v>91</v>
      </c>
      <c r="C101" s="3">
        <v>4.8301369863013699</v>
      </c>
      <c r="D101">
        <f t="shared" si="1"/>
        <v>5</v>
      </c>
    </row>
    <row r="102" spans="1:4" x14ac:dyDescent="0.3">
      <c r="A102">
        <v>86</v>
      </c>
      <c r="B102">
        <v>88</v>
      </c>
      <c r="C102" s="3">
        <v>1.7424657534246599</v>
      </c>
      <c r="D102">
        <f t="shared" si="1"/>
        <v>2</v>
      </c>
    </row>
    <row r="103" spans="1:4" x14ac:dyDescent="0.3">
      <c r="A103">
        <v>73</v>
      </c>
      <c r="B103">
        <v>93</v>
      </c>
      <c r="C103" s="3">
        <v>2.6438356164383601</v>
      </c>
      <c r="D103">
        <f t="shared" si="1"/>
        <v>20</v>
      </c>
    </row>
    <row r="104" spans="1:4" x14ac:dyDescent="0.3">
      <c r="A104">
        <v>78</v>
      </c>
      <c r="B104">
        <v>82</v>
      </c>
      <c r="C104" s="3">
        <v>2.6301369863013702</v>
      </c>
      <c r="D104">
        <f t="shared" si="1"/>
        <v>4</v>
      </c>
    </row>
    <row r="105" spans="1:4" x14ac:dyDescent="0.3">
      <c r="A105">
        <v>68</v>
      </c>
      <c r="B105">
        <v>78</v>
      </c>
      <c r="C105" s="3">
        <v>2.9041095890410999</v>
      </c>
      <c r="D105">
        <f t="shared" si="1"/>
        <v>10</v>
      </c>
    </row>
    <row r="106" spans="1:4" x14ac:dyDescent="0.3">
      <c r="A106">
        <v>80</v>
      </c>
      <c r="B106">
        <v>86</v>
      </c>
      <c r="C106" s="3">
        <v>1.83835616438356</v>
      </c>
      <c r="D106">
        <f t="shared" si="1"/>
        <v>6</v>
      </c>
    </row>
    <row r="107" spans="1:4" x14ac:dyDescent="0.3">
      <c r="A107">
        <v>88</v>
      </c>
      <c r="B107">
        <v>94</v>
      </c>
      <c r="C107" s="3">
        <v>1.75068493150685</v>
      </c>
      <c r="D107">
        <f t="shared" si="1"/>
        <v>6</v>
      </c>
    </row>
    <row r="108" spans="1:4" x14ac:dyDescent="0.3">
      <c r="A108">
        <v>60</v>
      </c>
      <c r="B108">
        <v>98</v>
      </c>
      <c r="C108" s="3">
        <v>2.7287671232876698</v>
      </c>
      <c r="D108">
        <f t="shared" si="1"/>
        <v>38</v>
      </c>
    </row>
    <row r="109" spans="1:4" x14ac:dyDescent="0.3">
      <c r="A109">
        <v>77</v>
      </c>
      <c r="B109">
        <v>93</v>
      </c>
      <c r="C109" s="3">
        <v>4.9671232876712299</v>
      </c>
      <c r="D109">
        <f t="shared" si="1"/>
        <v>16</v>
      </c>
    </row>
    <row r="110" spans="1:4" x14ac:dyDescent="0.3">
      <c r="A110">
        <v>76</v>
      </c>
      <c r="B110">
        <v>92</v>
      </c>
      <c r="C110" s="3">
        <v>2.7698630136986302</v>
      </c>
      <c r="D110">
        <f t="shared" si="1"/>
        <v>16</v>
      </c>
    </row>
    <row r="111" spans="1:4" x14ac:dyDescent="0.3">
      <c r="A111">
        <v>91</v>
      </c>
      <c r="B111">
        <v>93</v>
      </c>
      <c r="C111" s="3">
        <v>0.317808219178082</v>
      </c>
      <c r="D111">
        <f t="shared" si="1"/>
        <v>2</v>
      </c>
    </row>
    <row r="112" spans="1:4" x14ac:dyDescent="0.3">
      <c r="A112">
        <v>77</v>
      </c>
      <c r="B112">
        <v>92</v>
      </c>
      <c r="C112" s="3">
        <v>7.7780821917808201</v>
      </c>
      <c r="D112">
        <f t="shared" si="1"/>
        <v>15</v>
      </c>
    </row>
    <row r="113" spans="1:4" x14ac:dyDescent="0.3">
      <c r="A113">
        <v>52</v>
      </c>
      <c r="B113">
        <v>68</v>
      </c>
      <c r="C113" s="3">
        <v>1.8328767123287699</v>
      </c>
      <c r="D113">
        <f t="shared" si="1"/>
        <v>16</v>
      </c>
    </row>
    <row r="114" spans="1:4" x14ac:dyDescent="0.3">
      <c r="A114">
        <v>100</v>
      </c>
      <c r="B114">
        <v>108</v>
      </c>
      <c r="C114" s="3">
        <v>1.7616438356164399</v>
      </c>
      <c r="D114">
        <f t="shared" si="1"/>
        <v>8</v>
      </c>
    </row>
    <row r="115" spans="1:4" x14ac:dyDescent="0.3">
      <c r="A115">
        <v>98</v>
      </c>
      <c r="B115">
        <v>117</v>
      </c>
      <c r="C115" s="3">
        <v>3.9616438356164401</v>
      </c>
      <c r="D115">
        <f t="shared" si="1"/>
        <v>19</v>
      </c>
    </row>
    <row r="116" spans="1:4" x14ac:dyDescent="0.3">
      <c r="A116">
        <v>64</v>
      </c>
      <c r="B116">
        <v>81</v>
      </c>
      <c r="C116" s="3">
        <v>1.7205479452054799</v>
      </c>
      <c r="D116">
        <f t="shared" si="1"/>
        <v>17</v>
      </c>
    </row>
    <row r="117" spans="1:4" x14ac:dyDescent="0.3">
      <c r="A117">
        <v>77</v>
      </c>
      <c r="B117">
        <v>80</v>
      </c>
      <c r="C117" s="3">
        <v>2.8575342465753399</v>
      </c>
      <c r="D117">
        <f t="shared" si="1"/>
        <v>3</v>
      </c>
    </row>
    <row r="118" spans="1:4" x14ac:dyDescent="0.3">
      <c r="A118">
        <v>87</v>
      </c>
      <c r="B118">
        <v>105</v>
      </c>
      <c r="C118" s="3">
        <v>1.7671232876712299</v>
      </c>
      <c r="D118">
        <f t="shared" si="1"/>
        <v>18</v>
      </c>
    </row>
    <row r="119" spans="1:4" x14ac:dyDescent="0.3">
      <c r="A119">
        <v>87</v>
      </c>
      <c r="B119">
        <v>88</v>
      </c>
      <c r="C119" s="3">
        <v>0.75890410958904098</v>
      </c>
      <c r="D119">
        <f t="shared" si="1"/>
        <v>1</v>
      </c>
    </row>
    <row r="120" spans="1:4" x14ac:dyDescent="0.3">
      <c r="A120">
        <v>106</v>
      </c>
      <c r="B120">
        <v>105</v>
      </c>
      <c r="C120" s="3">
        <v>0.39452054794520502</v>
      </c>
      <c r="D120">
        <f t="shared" si="1"/>
        <v>-1</v>
      </c>
    </row>
    <row r="121" spans="1:4" x14ac:dyDescent="0.3">
      <c r="A121">
        <v>103</v>
      </c>
      <c r="B121">
        <v>114</v>
      </c>
      <c r="C121" s="3">
        <v>3.8301369863013699</v>
      </c>
      <c r="D121">
        <f t="shared" si="1"/>
        <v>11</v>
      </c>
    </row>
    <row r="122" spans="1:4" x14ac:dyDescent="0.3">
      <c r="A122">
        <v>76</v>
      </c>
      <c r="B122">
        <v>80</v>
      </c>
      <c r="C122" s="3">
        <v>1.77260273972603</v>
      </c>
      <c r="D122">
        <f t="shared" si="1"/>
        <v>4</v>
      </c>
    </row>
    <row r="123" spans="1:4" x14ac:dyDescent="0.3">
      <c r="A123">
        <v>83</v>
      </c>
      <c r="B123">
        <v>84</v>
      </c>
      <c r="C123" s="3">
        <v>0.12876712328767101</v>
      </c>
      <c r="D123">
        <f t="shared" si="1"/>
        <v>1</v>
      </c>
    </row>
    <row r="124" spans="1:4" x14ac:dyDescent="0.3">
      <c r="A124">
        <v>75</v>
      </c>
      <c r="B124">
        <v>91</v>
      </c>
      <c r="C124" s="3">
        <v>3.6739726027397301</v>
      </c>
      <c r="D124">
        <f t="shared" si="1"/>
        <v>16</v>
      </c>
    </row>
    <row r="125" spans="1:4" x14ac:dyDescent="0.3">
      <c r="A125">
        <v>68</v>
      </c>
      <c r="B125">
        <v>68</v>
      </c>
      <c r="C125" s="3">
        <v>1.7780821917808201</v>
      </c>
      <c r="D125">
        <f t="shared" si="1"/>
        <v>0</v>
      </c>
    </row>
    <row r="126" spans="1:4" x14ac:dyDescent="0.3">
      <c r="A126">
        <v>75</v>
      </c>
      <c r="B126">
        <v>75</v>
      </c>
      <c r="C126" s="3">
        <v>0.12602739726027401</v>
      </c>
      <c r="D126">
        <f t="shared" si="1"/>
        <v>0</v>
      </c>
    </row>
    <row r="127" spans="1:4" x14ac:dyDescent="0.3">
      <c r="A127">
        <v>68</v>
      </c>
      <c r="B127">
        <v>88</v>
      </c>
      <c r="C127" s="3">
        <v>1.90958904109589</v>
      </c>
      <c r="D127">
        <f t="shared" si="1"/>
        <v>20</v>
      </c>
    </row>
    <row r="128" spans="1:4" x14ac:dyDescent="0.3">
      <c r="A128">
        <v>65</v>
      </c>
      <c r="B128">
        <v>79</v>
      </c>
      <c r="C128" s="3">
        <v>2.7972602739725998</v>
      </c>
      <c r="D128">
        <f t="shared" si="1"/>
        <v>14</v>
      </c>
    </row>
    <row r="129" spans="1:4" x14ac:dyDescent="0.3">
      <c r="A129">
        <v>58</v>
      </c>
      <c r="B129">
        <v>100</v>
      </c>
      <c r="C129" s="3">
        <v>8.8547945205479408</v>
      </c>
      <c r="D129">
        <f t="shared" si="1"/>
        <v>42</v>
      </c>
    </row>
    <row r="130" spans="1:4" x14ac:dyDescent="0.3">
      <c r="A130">
        <v>91</v>
      </c>
      <c r="B130">
        <v>94</v>
      </c>
      <c r="C130" s="3">
        <v>1.73150684931507</v>
      </c>
      <c r="D130">
        <f t="shared" si="1"/>
        <v>3</v>
      </c>
    </row>
    <row r="131" spans="1:4" x14ac:dyDescent="0.3">
      <c r="A131">
        <v>75</v>
      </c>
      <c r="B131">
        <v>91</v>
      </c>
      <c r="C131" s="3">
        <v>5.77534246575342</v>
      </c>
      <c r="D131">
        <f t="shared" ref="D131:D194" si="2">B131-A131</f>
        <v>16</v>
      </c>
    </row>
    <row r="132" spans="1:4" x14ac:dyDescent="0.3">
      <c r="A132">
        <v>74</v>
      </c>
      <c r="B132">
        <v>90</v>
      </c>
      <c r="C132" s="3">
        <v>5.8</v>
      </c>
      <c r="D132">
        <f t="shared" si="2"/>
        <v>16</v>
      </c>
    </row>
    <row r="133" spans="1:4" x14ac:dyDescent="0.3">
      <c r="A133">
        <v>60</v>
      </c>
      <c r="B133">
        <v>68</v>
      </c>
      <c r="C133" s="3">
        <v>2.8657534246575298</v>
      </c>
      <c r="D133">
        <f t="shared" si="2"/>
        <v>8</v>
      </c>
    </row>
    <row r="134" spans="1:4" x14ac:dyDescent="0.3">
      <c r="A134">
        <v>62</v>
      </c>
      <c r="B134">
        <v>88</v>
      </c>
      <c r="C134" s="3">
        <v>3.79452054794521</v>
      </c>
      <c r="D134">
        <f t="shared" si="2"/>
        <v>26</v>
      </c>
    </row>
    <row r="135" spans="1:4" x14ac:dyDescent="0.3">
      <c r="A135">
        <v>85</v>
      </c>
      <c r="B135">
        <v>107</v>
      </c>
      <c r="C135" s="3">
        <v>3.06575342465753</v>
      </c>
      <c r="D135">
        <f t="shared" si="2"/>
        <v>22</v>
      </c>
    </row>
    <row r="136" spans="1:4" x14ac:dyDescent="0.3">
      <c r="A136">
        <v>70</v>
      </c>
      <c r="B136">
        <v>72</v>
      </c>
      <c r="C136" s="3">
        <v>1.93150684931507</v>
      </c>
      <c r="D136">
        <f t="shared" si="2"/>
        <v>2</v>
      </c>
    </row>
    <row r="137" spans="1:4" x14ac:dyDescent="0.3">
      <c r="A137">
        <v>92</v>
      </c>
      <c r="B137">
        <v>111</v>
      </c>
      <c r="C137" s="3">
        <v>3.3972602739725999</v>
      </c>
      <c r="D137">
        <f t="shared" si="2"/>
        <v>19</v>
      </c>
    </row>
    <row r="138" spans="1:4" x14ac:dyDescent="0.3">
      <c r="A138">
        <v>126</v>
      </c>
      <c r="B138">
        <v>134</v>
      </c>
      <c r="C138" s="3">
        <v>4.0082191780821903</v>
      </c>
      <c r="D138">
        <f t="shared" si="2"/>
        <v>8</v>
      </c>
    </row>
    <row r="139" spans="1:4" x14ac:dyDescent="0.3">
      <c r="A139">
        <v>53</v>
      </c>
      <c r="B139">
        <v>67</v>
      </c>
      <c r="C139" s="3">
        <v>2.7260273972602702</v>
      </c>
      <c r="D139">
        <f t="shared" si="2"/>
        <v>14</v>
      </c>
    </row>
    <row r="140" spans="1:4" x14ac:dyDescent="0.3">
      <c r="A140">
        <v>83</v>
      </c>
      <c r="B140">
        <v>87</v>
      </c>
      <c r="C140" s="3">
        <v>1.76986301369863</v>
      </c>
      <c r="D140">
        <f t="shared" si="2"/>
        <v>4</v>
      </c>
    </row>
    <row r="141" spans="1:4" x14ac:dyDescent="0.3">
      <c r="A141">
        <v>70</v>
      </c>
      <c r="B141">
        <v>104</v>
      </c>
      <c r="C141" s="3">
        <v>4.3945205479452101</v>
      </c>
      <c r="D141">
        <f t="shared" si="2"/>
        <v>34</v>
      </c>
    </row>
    <row r="142" spans="1:4" x14ac:dyDescent="0.3">
      <c r="A142">
        <v>68</v>
      </c>
      <c r="B142">
        <v>86</v>
      </c>
      <c r="C142" s="3">
        <v>3.7643835616438399</v>
      </c>
      <c r="D142">
        <f t="shared" si="2"/>
        <v>18</v>
      </c>
    </row>
    <row r="143" spans="1:4" x14ac:dyDescent="0.3">
      <c r="A143">
        <v>67</v>
      </c>
      <c r="B143">
        <v>79</v>
      </c>
      <c r="C143" s="3">
        <v>4.7890410958904104</v>
      </c>
      <c r="D143">
        <f t="shared" si="2"/>
        <v>12</v>
      </c>
    </row>
    <row r="144" spans="1:4" x14ac:dyDescent="0.3">
      <c r="A144">
        <v>89</v>
      </c>
      <c r="B144">
        <v>92</v>
      </c>
      <c r="C144" s="3">
        <v>2.7890410958904099</v>
      </c>
      <c r="D144">
        <f t="shared" si="2"/>
        <v>3</v>
      </c>
    </row>
    <row r="145" spans="1:4" x14ac:dyDescent="0.3">
      <c r="A145">
        <v>81</v>
      </c>
      <c r="B145">
        <v>82</v>
      </c>
      <c r="C145" s="3">
        <v>1.9178082191780799E-2</v>
      </c>
      <c r="D145">
        <f t="shared" si="2"/>
        <v>1</v>
      </c>
    </row>
    <row r="146" spans="1:4" x14ac:dyDescent="0.3">
      <c r="A146">
        <v>68</v>
      </c>
      <c r="B146">
        <v>95</v>
      </c>
      <c r="C146" s="3">
        <v>6.7589041095890403</v>
      </c>
      <c r="D146">
        <f t="shared" si="2"/>
        <v>27</v>
      </c>
    </row>
    <row r="147" spans="1:4" x14ac:dyDescent="0.3">
      <c r="A147">
        <v>73</v>
      </c>
      <c r="B147">
        <v>81</v>
      </c>
      <c r="C147" s="3">
        <v>0.78082191780821897</v>
      </c>
      <c r="D147">
        <f t="shared" si="2"/>
        <v>8</v>
      </c>
    </row>
    <row r="148" spans="1:4" x14ac:dyDescent="0.3">
      <c r="A148">
        <v>56</v>
      </c>
      <c r="B148">
        <v>60</v>
      </c>
      <c r="C148" s="3">
        <v>1.84383561643836</v>
      </c>
      <c r="D148">
        <f t="shared" si="2"/>
        <v>4</v>
      </c>
    </row>
    <row r="149" spans="1:4" x14ac:dyDescent="0.3">
      <c r="A149">
        <v>60</v>
      </c>
      <c r="B149">
        <v>96</v>
      </c>
      <c r="C149" s="3">
        <v>4.9589041095890396</v>
      </c>
      <c r="D149">
        <f t="shared" si="2"/>
        <v>36</v>
      </c>
    </row>
    <row r="150" spans="1:4" x14ac:dyDescent="0.3">
      <c r="A150">
        <v>83</v>
      </c>
      <c r="B150">
        <v>86</v>
      </c>
      <c r="C150" s="3">
        <v>0.80547945205479499</v>
      </c>
      <c r="D150">
        <f t="shared" si="2"/>
        <v>3</v>
      </c>
    </row>
    <row r="151" spans="1:4" x14ac:dyDescent="0.3">
      <c r="A151">
        <v>83</v>
      </c>
      <c r="B151">
        <v>84</v>
      </c>
      <c r="C151" s="3">
        <v>0.44383561643835601</v>
      </c>
      <c r="D151">
        <f t="shared" si="2"/>
        <v>1</v>
      </c>
    </row>
    <row r="152" spans="1:4" x14ac:dyDescent="0.3">
      <c r="A152">
        <v>131</v>
      </c>
      <c r="B152">
        <v>141</v>
      </c>
      <c r="C152" s="3">
        <v>3.0109589041095899</v>
      </c>
      <c r="D152">
        <f t="shared" si="2"/>
        <v>10</v>
      </c>
    </row>
    <row r="153" spans="1:4" x14ac:dyDescent="0.3">
      <c r="A153">
        <v>83</v>
      </c>
      <c r="B153">
        <v>94</v>
      </c>
      <c r="C153" s="3">
        <v>5.0027397260274</v>
      </c>
      <c r="D153">
        <f t="shared" si="2"/>
        <v>11</v>
      </c>
    </row>
    <row r="154" spans="1:4" x14ac:dyDescent="0.3">
      <c r="A154">
        <v>88</v>
      </c>
      <c r="B154">
        <v>107</v>
      </c>
      <c r="C154" s="3">
        <v>2.2739726027397298</v>
      </c>
      <c r="D154">
        <f t="shared" si="2"/>
        <v>19</v>
      </c>
    </row>
    <row r="155" spans="1:4" x14ac:dyDescent="0.3">
      <c r="A155">
        <v>77</v>
      </c>
      <c r="B155">
        <v>78</v>
      </c>
      <c r="C155" s="3">
        <v>0.49863013698630099</v>
      </c>
      <c r="D155">
        <f t="shared" si="2"/>
        <v>1</v>
      </c>
    </row>
    <row r="156" spans="1:4" x14ac:dyDescent="0.3">
      <c r="A156">
        <v>71</v>
      </c>
      <c r="B156">
        <v>80</v>
      </c>
      <c r="C156" s="3">
        <v>5.7917808219178104</v>
      </c>
      <c r="D156">
        <f t="shared" si="2"/>
        <v>9</v>
      </c>
    </row>
    <row r="157" spans="1:4" x14ac:dyDescent="0.3">
      <c r="A157">
        <v>65</v>
      </c>
      <c r="B157">
        <v>73</v>
      </c>
      <c r="C157" s="3">
        <v>1.95342465753425</v>
      </c>
      <c r="D157">
        <f t="shared" si="2"/>
        <v>8</v>
      </c>
    </row>
    <row r="158" spans="1:4" x14ac:dyDescent="0.3">
      <c r="A158">
        <v>95</v>
      </c>
      <c r="B158">
        <v>115</v>
      </c>
      <c r="C158" s="3">
        <v>2.34520547945205</v>
      </c>
      <c r="D158">
        <f t="shared" si="2"/>
        <v>20</v>
      </c>
    </row>
    <row r="159" spans="1:4" x14ac:dyDescent="0.3">
      <c r="A159">
        <v>71</v>
      </c>
      <c r="B159">
        <v>85</v>
      </c>
      <c r="C159" s="3">
        <v>4.8575342465753399</v>
      </c>
      <c r="D159">
        <f t="shared" si="2"/>
        <v>14</v>
      </c>
    </row>
    <row r="160" spans="1:4" x14ac:dyDescent="0.3">
      <c r="A160">
        <v>75</v>
      </c>
      <c r="B160">
        <v>92</v>
      </c>
      <c r="C160" s="3">
        <v>2.0109589041095899</v>
      </c>
      <c r="D160">
        <f t="shared" si="2"/>
        <v>17</v>
      </c>
    </row>
    <row r="161" spans="1:4" x14ac:dyDescent="0.3">
      <c r="A161">
        <v>72</v>
      </c>
      <c r="B161">
        <v>75</v>
      </c>
      <c r="C161" s="3">
        <v>1.81917808219178</v>
      </c>
      <c r="D161">
        <f t="shared" si="2"/>
        <v>3</v>
      </c>
    </row>
    <row r="162" spans="1:4" x14ac:dyDescent="0.3">
      <c r="A162">
        <v>64</v>
      </c>
      <c r="B162">
        <v>85</v>
      </c>
      <c r="C162" s="3">
        <v>3.7643835616438399</v>
      </c>
      <c r="D162">
        <f t="shared" si="2"/>
        <v>21</v>
      </c>
    </row>
    <row r="163" spans="1:4" x14ac:dyDescent="0.3">
      <c r="A163">
        <v>74</v>
      </c>
      <c r="B163">
        <v>85</v>
      </c>
      <c r="C163" s="3">
        <v>5.7835616438356201</v>
      </c>
      <c r="D163">
        <f t="shared" si="2"/>
        <v>11</v>
      </c>
    </row>
    <row r="164" spans="1:4" x14ac:dyDescent="0.3">
      <c r="A164">
        <v>73</v>
      </c>
      <c r="B164">
        <v>77</v>
      </c>
      <c r="C164" s="3">
        <v>1.9452054794520499</v>
      </c>
      <c r="D164">
        <f t="shared" si="2"/>
        <v>4</v>
      </c>
    </row>
    <row r="165" spans="1:4" x14ac:dyDescent="0.3">
      <c r="A165">
        <v>133</v>
      </c>
      <c r="B165">
        <v>140</v>
      </c>
      <c r="C165" s="3">
        <v>2.2657534246575302</v>
      </c>
      <c r="D165">
        <f t="shared" si="2"/>
        <v>7</v>
      </c>
    </row>
    <row r="166" spans="1:4" x14ac:dyDescent="0.3">
      <c r="A166">
        <v>73</v>
      </c>
      <c r="B166">
        <v>76</v>
      </c>
      <c r="C166" s="3">
        <v>1.72876712328767</v>
      </c>
      <c r="D166">
        <f t="shared" si="2"/>
        <v>3</v>
      </c>
    </row>
    <row r="167" spans="1:4" x14ac:dyDescent="0.3">
      <c r="A167">
        <v>71</v>
      </c>
      <c r="B167">
        <v>82</v>
      </c>
      <c r="C167" s="3">
        <v>6.7726027397260298</v>
      </c>
      <c r="D167">
        <f t="shared" si="2"/>
        <v>11</v>
      </c>
    </row>
    <row r="168" spans="1:4" x14ac:dyDescent="0.3">
      <c r="A168">
        <v>51</v>
      </c>
      <c r="B168">
        <v>63</v>
      </c>
      <c r="C168" s="3">
        <v>3.22465753424658</v>
      </c>
      <c r="D168">
        <f t="shared" si="2"/>
        <v>12</v>
      </c>
    </row>
    <row r="169" spans="1:4" x14ac:dyDescent="0.3">
      <c r="A169">
        <v>68</v>
      </c>
      <c r="B169">
        <v>86</v>
      </c>
      <c r="C169" s="3">
        <v>4.8986301369863003</v>
      </c>
      <c r="D169">
        <f t="shared" si="2"/>
        <v>18</v>
      </c>
    </row>
    <row r="170" spans="1:4" x14ac:dyDescent="0.3">
      <c r="A170">
        <v>85</v>
      </c>
      <c r="B170">
        <v>88</v>
      </c>
      <c r="C170" s="3">
        <v>1.7616438356164399</v>
      </c>
      <c r="D170">
        <f t="shared" si="2"/>
        <v>3</v>
      </c>
    </row>
    <row r="171" spans="1:4" x14ac:dyDescent="0.3">
      <c r="A171">
        <v>77</v>
      </c>
      <c r="B171">
        <v>90</v>
      </c>
      <c r="C171" s="3">
        <v>4.6575342465753398</v>
      </c>
      <c r="D171">
        <f t="shared" si="2"/>
        <v>13</v>
      </c>
    </row>
    <row r="172" spans="1:4" x14ac:dyDescent="0.3">
      <c r="A172">
        <v>69</v>
      </c>
      <c r="B172">
        <v>80</v>
      </c>
      <c r="C172" s="3">
        <v>4.77534246575342</v>
      </c>
      <c r="D172">
        <f t="shared" si="2"/>
        <v>11</v>
      </c>
    </row>
    <row r="173" spans="1:4" x14ac:dyDescent="0.3">
      <c r="A173">
        <v>72</v>
      </c>
      <c r="B173">
        <v>83</v>
      </c>
      <c r="C173" s="3">
        <v>4.7616438356164403</v>
      </c>
      <c r="D173">
        <f t="shared" si="2"/>
        <v>11</v>
      </c>
    </row>
    <row r="174" spans="1:4" x14ac:dyDescent="0.3">
      <c r="A174">
        <v>77</v>
      </c>
      <c r="B174">
        <v>77</v>
      </c>
      <c r="C174" s="3">
        <v>0.79178082191780796</v>
      </c>
      <c r="D174">
        <f t="shared" si="2"/>
        <v>0</v>
      </c>
    </row>
    <row r="175" spans="1:4" x14ac:dyDescent="0.3">
      <c r="A175">
        <v>63</v>
      </c>
      <c r="B175">
        <v>66</v>
      </c>
      <c r="C175" s="3">
        <v>2.8712328767123299</v>
      </c>
      <c r="D175">
        <f t="shared" si="2"/>
        <v>3</v>
      </c>
    </row>
    <row r="176" spans="1:4" x14ac:dyDescent="0.3">
      <c r="A176">
        <v>76</v>
      </c>
      <c r="B176">
        <v>86</v>
      </c>
      <c r="C176" s="3">
        <v>3.8273972602739699</v>
      </c>
      <c r="D176">
        <f t="shared" si="2"/>
        <v>10</v>
      </c>
    </row>
    <row r="177" spans="1:4" x14ac:dyDescent="0.3">
      <c r="A177">
        <v>101</v>
      </c>
      <c r="B177">
        <v>117</v>
      </c>
      <c r="C177" s="3">
        <v>2.7808219178082201</v>
      </c>
      <c r="D177">
        <f t="shared" si="2"/>
        <v>16</v>
      </c>
    </row>
    <row r="178" spans="1:4" x14ac:dyDescent="0.3">
      <c r="A178">
        <v>84</v>
      </c>
      <c r="B178">
        <v>108</v>
      </c>
      <c r="C178" s="3">
        <v>4.7671232876712297</v>
      </c>
      <c r="D178">
        <f t="shared" si="2"/>
        <v>24</v>
      </c>
    </row>
    <row r="179" spans="1:4" x14ac:dyDescent="0.3">
      <c r="A179">
        <v>80</v>
      </c>
      <c r="B179">
        <v>98</v>
      </c>
      <c r="C179" s="3">
        <v>1.75342465753425</v>
      </c>
      <c r="D179">
        <f t="shared" si="2"/>
        <v>18</v>
      </c>
    </row>
    <row r="180" spans="1:4" x14ac:dyDescent="0.3">
      <c r="A180">
        <v>93</v>
      </c>
      <c r="B180">
        <v>123</v>
      </c>
      <c r="C180" s="3">
        <v>3.7698630136986302</v>
      </c>
      <c r="D180">
        <f t="shared" si="2"/>
        <v>30</v>
      </c>
    </row>
    <row r="181" spans="1:4" x14ac:dyDescent="0.3">
      <c r="A181">
        <v>67</v>
      </c>
      <c r="B181">
        <v>71</v>
      </c>
      <c r="C181" s="3">
        <v>1.93150684931507</v>
      </c>
      <c r="D181">
        <f t="shared" si="2"/>
        <v>4</v>
      </c>
    </row>
    <row r="182" spans="1:4" x14ac:dyDescent="0.3">
      <c r="A182">
        <v>83</v>
      </c>
      <c r="B182">
        <v>91</v>
      </c>
      <c r="C182" s="3">
        <v>2.8575342465753399</v>
      </c>
      <c r="D182">
        <f t="shared" si="2"/>
        <v>8</v>
      </c>
    </row>
    <row r="183" spans="1:4" x14ac:dyDescent="0.3">
      <c r="A183">
        <v>81</v>
      </c>
      <c r="B183">
        <v>82</v>
      </c>
      <c r="C183" s="3">
        <v>0.76986301369862997</v>
      </c>
      <c r="D183">
        <f t="shared" si="2"/>
        <v>1</v>
      </c>
    </row>
    <row r="184" spans="1:4" x14ac:dyDescent="0.3">
      <c r="A184">
        <v>60</v>
      </c>
      <c r="B184">
        <v>72</v>
      </c>
      <c r="C184" s="3">
        <v>2.0109589041095899</v>
      </c>
      <c r="D184">
        <f t="shared" si="2"/>
        <v>12</v>
      </c>
    </row>
    <row r="185" spans="1:4" x14ac:dyDescent="0.3">
      <c r="A185">
        <v>107</v>
      </c>
      <c r="B185">
        <v>137</v>
      </c>
      <c r="C185" s="3">
        <v>2.63561643835616</v>
      </c>
      <c r="D185">
        <f t="shared" si="2"/>
        <v>30</v>
      </c>
    </row>
    <row r="186" spans="1:4" x14ac:dyDescent="0.3">
      <c r="A186">
        <v>70</v>
      </c>
      <c r="B186">
        <v>96</v>
      </c>
      <c r="C186" s="3">
        <v>5.7945205479452104</v>
      </c>
      <c r="D186">
        <f t="shared" si="2"/>
        <v>26</v>
      </c>
    </row>
    <row r="187" spans="1:4" x14ac:dyDescent="0.3">
      <c r="A187">
        <v>80</v>
      </c>
      <c r="B187">
        <v>83</v>
      </c>
      <c r="C187" s="3">
        <v>1</v>
      </c>
      <c r="D187">
        <f t="shared" si="2"/>
        <v>3</v>
      </c>
    </row>
    <row r="188" spans="1:4" x14ac:dyDescent="0.3">
      <c r="A188">
        <v>78</v>
      </c>
      <c r="B188">
        <v>93</v>
      </c>
      <c r="C188" s="3">
        <v>6.6575342465753398</v>
      </c>
      <c r="D188">
        <f t="shared" si="2"/>
        <v>15</v>
      </c>
    </row>
    <row r="189" spans="1:4" x14ac:dyDescent="0.3">
      <c r="A189">
        <v>75</v>
      </c>
      <c r="B189">
        <v>109</v>
      </c>
      <c r="C189" s="3">
        <v>5.0383561643835604</v>
      </c>
      <c r="D189">
        <f t="shared" si="2"/>
        <v>34</v>
      </c>
    </row>
    <row r="190" spans="1:4" x14ac:dyDescent="0.3">
      <c r="A190">
        <v>92</v>
      </c>
      <c r="B190">
        <v>101</v>
      </c>
      <c r="C190" s="3">
        <v>2.2136986301369901</v>
      </c>
      <c r="D190">
        <f t="shared" si="2"/>
        <v>9</v>
      </c>
    </row>
    <row r="191" spans="1:4" x14ac:dyDescent="0.3">
      <c r="A191">
        <v>55</v>
      </c>
      <c r="B191">
        <v>86</v>
      </c>
      <c r="C191" s="3">
        <v>2.7260273972602702</v>
      </c>
      <c r="D191">
        <f t="shared" si="2"/>
        <v>31</v>
      </c>
    </row>
    <row r="192" spans="1:4" x14ac:dyDescent="0.3">
      <c r="A192">
        <v>61</v>
      </c>
      <c r="B192">
        <v>67</v>
      </c>
      <c r="C192" s="3">
        <v>1.2794520547945201</v>
      </c>
      <c r="D192">
        <f t="shared" si="2"/>
        <v>6</v>
      </c>
    </row>
    <row r="193" spans="1:4" x14ac:dyDescent="0.3">
      <c r="A193">
        <v>54</v>
      </c>
      <c r="B193">
        <v>63</v>
      </c>
      <c r="C193" s="3">
        <v>2.0739726027397301</v>
      </c>
      <c r="D193">
        <f t="shared" si="2"/>
        <v>9</v>
      </c>
    </row>
    <row r="194" spans="1:4" x14ac:dyDescent="0.3">
      <c r="A194">
        <v>109</v>
      </c>
      <c r="B194">
        <v>113</v>
      </c>
      <c r="C194" s="3">
        <v>0.67671232876712295</v>
      </c>
      <c r="D194">
        <f t="shared" si="2"/>
        <v>4</v>
      </c>
    </row>
    <row r="195" spans="1:4" x14ac:dyDescent="0.3">
      <c r="A195">
        <v>76</v>
      </c>
      <c r="B195">
        <v>82</v>
      </c>
      <c r="C195" s="3">
        <v>3.8657534246575298</v>
      </c>
      <c r="D195">
        <f t="shared" ref="D195:D258" si="3">B195-A195</f>
        <v>6</v>
      </c>
    </row>
    <row r="196" spans="1:4" x14ac:dyDescent="0.3">
      <c r="A196">
        <v>92</v>
      </c>
      <c r="B196">
        <v>94</v>
      </c>
      <c r="C196" s="3">
        <v>0.40547945205479502</v>
      </c>
      <c r="D196">
        <f t="shared" si="3"/>
        <v>2</v>
      </c>
    </row>
    <row r="197" spans="1:4" x14ac:dyDescent="0.3">
      <c r="A197">
        <v>67</v>
      </c>
      <c r="B197">
        <v>80</v>
      </c>
      <c r="C197" s="3">
        <v>4.8438356164383602</v>
      </c>
      <c r="D197">
        <f t="shared" si="3"/>
        <v>13</v>
      </c>
    </row>
    <row r="198" spans="1:4" x14ac:dyDescent="0.3">
      <c r="A198">
        <v>57</v>
      </c>
      <c r="B198">
        <v>79</v>
      </c>
      <c r="C198" s="3">
        <v>4.8821917808219197</v>
      </c>
      <c r="D198">
        <f t="shared" si="3"/>
        <v>22</v>
      </c>
    </row>
    <row r="199" spans="1:4" x14ac:dyDescent="0.3">
      <c r="A199">
        <v>88</v>
      </c>
      <c r="B199">
        <v>96</v>
      </c>
      <c r="C199" s="3">
        <v>2.3506849315068501</v>
      </c>
      <c r="D199">
        <f t="shared" si="3"/>
        <v>8</v>
      </c>
    </row>
    <row r="200" spans="1:4" x14ac:dyDescent="0.3">
      <c r="A200">
        <v>75</v>
      </c>
      <c r="B200">
        <v>81</v>
      </c>
      <c r="C200" s="3">
        <v>3.8821917808219202</v>
      </c>
      <c r="D200">
        <f t="shared" si="3"/>
        <v>6</v>
      </c>
    </row>
    <row r="201" spans="1:4" x14ac:dyDescent="0.3">
      <c r="A201">
        <v>83</v>
      </c>
      <c r="B201">
        <v>97</v>
      </c>
      <c r="C201" s="3">
        <v>4.77534246575342</v>
      </c>
      <c r="D201">
        <f t="shared" si="3"/>
        <v>14</v>
      </c>
    </row>
    <row r="202" spans="1:4" x14ac:dyDescent="0.3">
      <c r="A202">
        <v>60</v>
      </c>
      <c r="B202">
        <v>74</v>
      </c>
      <c r="C202" s="3">
        <v>4.8410958904109602</v>
      </c>
      <c r="D202">
        <f t="shared" si="3"/>
        <v>14</v>
      </c>
    </row>
    <row r="203" spans="1:4" x14ac:dyDescent="0.3">
      <c r="A203">
        <v>52</v>
      </c>
      <c r="B203">
        <v>60</v>
      </c>
      <c r="C203" s="3">
        <v>1.0356164383561599</v>
      </c>
      <c r="D203">
        <f t="shared" si="3"/>
        <v>8</v>
      </c>
    </row>
    <row r="204" spans="1:4" x14ac:dyDescent="0.3">
      <c r="A204">
        <v>80</v>
      </c>
      <c r="B204">
        <v>102</v>
      </c>
      <c r="C204" s="3">
        <v>3.7835616438356201</v>
      </c>
      <c r="D204">
        <f t="shared" si="3"/>
        <v>22</v>
      </c>
    </row>
    <row r="205" spans="1:4" x14ac:dyDescent="0.3">
      <c r="A205">
        <v>66</v>
      </c>
      <c r="B205">
        <v>72</v>
      </c>
      <c r="C205" s="3">
        <v>3.67945205479452</v>
      </c>
      <c r="D205">
        <f t="shared" si="3"/>
        <v>6</v>
      </c>
    </row>
    <row r="206" spans="1:4" x14ac:dyDescent="0.3">
      <c r="A206">
        <v>81</v>
      </c>
      <c r="B206">
        <v>82</v>
      </c>
      <c r="C206" s="3">
        <v>1.7780821917808201</v>
      </c>
      <c r="D206">
        <f t="shared" si="3"/>
        <v>1</v>
      </c>
    </row>
    <row r="207" spans="1:4" x14ac:dyDescent="0.3">
      <c r="A207">
        <v>68</v>
      </c>
      <c r="B207">
        <v>83</v>
      </c>
      <c r="C207" s="3">
        <v>6.0684931506849296</v>
      </c>
      <c r="D207">
        <f t="shared" si="3"/>
        <v>15</v>
      </c>
    </row>
    <row r="208" spans="1:4" x14ac:dyDescent="0.3">
      <c r="A208">
        <v>87</v>
      </c>
      <c r="B208">
        <v>89</v>
      </c>
      <c r="C208" s="3">
        <v>1.8082191780821899</v>
      </c>
      <c r="D208">
        <f t="shared" si="3"/>
        <v>2</v>
      </c>
    </row>
    <row r="209" spans="1:4" x14ac:dyDescent="0.3">
      <c r="A209">
        <v>81</v>
      </c>
      <c r="B209">
        <v>82</v>
      </c>
      <c r="C209" s="3">
        <v>0.76712328767123295</v>
      </c>
      <c r="D209">
        <f t="shared" si="3"/>
        <v>1</v>
      </c>
    </row>
    <row r="210" spans="1:4" x14ac:dyDescent="0.3">
      <c r="A210">
        <v>66</v>
      </c>
      <c r="B210">
        <v>79</v>
      </c>
      <c r="C210" s="3">
        <v>5.7972602739725998</v>
      </c>
      <c r="D210">
        <f t="shared" si="3"/>
        <v>13</v>
      </c>
    </row>
    <row r="211" spans="1:4" x14ac:dyDescent="0.3">
      <c r="A211">
        <v>56</v>
      </c>
      <c r="B211">
        <v>61</v>
      </c>
      <c r="C211" s="3">
        <v>1.9424657534246601</v>
      </c>
      <c r="D211">
        <f t="shared" si="3"/>
        <v>5</v>
      </c>
    </row>
    <row r="212" spans="1:4" x14ac:dyDescent="0.3">
      <c r="A212">
        <v>59</v>
      </c>
      <c r="B212">
        <v>91</v>
      </c>
      <c r="C212" s="3">
        <v>6.0657534246575304</v>
      </c>
      <c r="D212">
        <f t="shared" si="3"/>
        <v>32</v>
      </c>
    </row>
    <row r="213" spans="1:4" x14ac:dyDescent="0.3">
      <c r="A213">
        <v>70</v>
      </c>
      <c r="B213">
        <v>86</v>
      </c>
      <c r="C213" s="3">
        <v>2.8767123287671201</v>
      </c>
      <c r="D213">
        <f t="shared" si="3"/>
        <v>16</v>
      </c>
    </row>
    <row r="214" spans="1:4" x14ac:dyDescent="0.3">
      <c r="A214">
        <v>99</v>
      </c>
      <c r="B214">
        <v>104</v>
      </c>
      <c r="C214" s="3">
        <v>1.7205479452054799</v>
      </c>
      <c r="D214">
        <f t="shared" si="3"/>
        <v>5</v>
      </c>
    </row>
    <row r="215" spans="1:4" x14ac:dyDescent="0.3">
      <c r="A215">
        <v>75</v>
      </c>
      <c r="B215">
        <v>96</v>
      </c>
      <c r="C215" s="3">
        <v>3.8684931506849298</v>
      </c>
      <c r="D215">
        <f t="shared" si="3"/>
        <v>21</v>
      </c>
    </row>
    <row r="216" spans="1:4" x14ac:dyDescent="0.3">
      <c r="A216">
        <v>77</v>
      </c>
      <c r="B216">
        <v>83</v>
      </c>
      <c r="C216" s="3">
        <v>2.86027397260274</v>
      </c>
      <c r="D216">
        <f t="shared" si="3"/>
        <v>6</v>
      </c>
    </row>
    <row r="217" spans="1:4" x14ac:dyDescent="0.3">
      <c r="A217">
        <v>87</v>
      </c>
      <c r="B217">
        <v>89</v>
      </c>
      <c r="C217" s="3">
        <v>0.47397260273972602</v>
      </c>
      <c r="D217">
        <f t="shared" si="3"/>
        <v>2</v>
      </c>
    </row>
    <row r="218" spans="1:4" x14ac:dyDescent="0.3">
      <c r="A218">
        <v>52</v>
      </c>
      <c r="B218">
        <v>61</v>
      </c>
      <c r="C218" s="3">
        <v>0.89863013698630101</v>
      </c>
      <c r="D218">
        <f t="shared" si="3"/>
        <v>9</v>
      </c>
    </row>
    <row r="219" spans="1:4" x14ac:dyDescent="0.3">
      <c r="A219">
        <v>54</v>
      </c>
      <c r="B219">
        <v>52</v>
      </c>
      <c r="C219" s="3">
        <v>0.142465753424658</v>
      </c>
      <c r="D219">
        <f t="shared" si="3"/>
        <v>-2</v>
      </c>
    </row>
    <row r="220" spans="1:4" x14ac:dyDescent="0.3">
      <c r="A220">
        <v>81</v>
      </c>
      <c r="B220">
        <v>85</v>
      </c>
      <c r="C220" s="3">
        <v>1.9013698630136999</v>
      </c>
      <c r="D220">
        <f t="shared" si="3"/>
        <v>4</v>
      </c>
    </row>
    <row r="221" spans="1:4" x14ac:dyDescent="0.3">
      <c r="A221">
        <v>72</v>
      </c>
      <c r="B221">
        <v>72</v>
      </c>
      <c r="C221" s="3">
        <v>0.66849315068493198</v>
      </c>
      <c r="D221">
        <f t="shared" si="3"/>
        <v>0</v>
      </c>
    </row>
    <row r="222" spans="1:4" x14ac:dyDescent="0.3">
      <c r="A222">
        <v>50</v>
      </c>
      <c r="B222">
        <v>85</v>
      </c>
      <c r="C222" s="3">
        <v>5.77534246575342</v>
      </c>
      <c r="D222">
        <f t="shared" si="3"/>
        <v>35</v>
      </c>
    </row>
    <row r="223" spans="1:4" x14ac:dyDescent="0.3">
      <c r="A223">
        <v>81</v>
      </c>
      <c r="B223">
        <v>81</v>
      </c>
      <c r="C223" s="3">
        <v>0.95068493150684896</v>
      </c>
      <c r="D223">
        <f t="shared" si="3"/>
        <v>0</v>
      </c>
    </row>
    <row r="224" spans="1:4" x14ac:dyDescent="0.3">
      <c r="A224">
        <v>72</v>
      </c>
      <c r="B224">
        <v>88</v>
      </c>
      <c r="C224" s="3">
        <v>5.7972602739725998</v>
      </c>
      <c r="D224">
        <f t="shared" si="3"/>
        <v>16</v>
      </c>
    </row>
    <row r="225" spans="1:4" x14ac:dyDescent="0.3">
      <c r="A225">
        <v>127</v>
      </c>
      <c r="B225">
        <v>146</v>
      </c>
      <c r="C225" s="3">
        <v>5.2876712328767104</v>
      </c>
      <c r="D225">
        <f t="shared" si="3"/>
        <v>19</v>
      </c>
    </row>
    <row r="226" spans="1:4" x14ac:dyDescent="0.3">
      <c r="A226">
        <v>74</v>
      </c>
      <c r="B226">
        <v>85</v>
      </c>
      <c r="C226" s="3">
        <v>2.89041095890411</v>
      </c>
      <c r="D226">
        <f t="shared" si="3"/>
        <v>11</v>
      </c>
    </row>
    <row r="227" spans="1:4" x14ac:dyDescent="0.3">
      <c r="A227">
        <v>101</v>
      </c>
      <c r="B227">
        <v>102</v>
      </c>
      <c r="C227" s="3">
        <v>0.88493150684931499</v>
      </c>
      <c r="D227">
        <f t="shared" si="3"/>
        <v>1</v>
      </c>
    </row>
    <row r="228" spans="1:4" x14ac:dyDescent="0.3">
      <c r="A228">
        <v>53</v>
      </c>
      <c r="B228">
        <v>60</v>
      </c>
      <c r="C228" s="3">
        <v>0.81643835616438398</v>
      </c>
      <c r="D228">
        <f t="shared" si="3"/>
        <v>7</v>
      </c>
    </row>
    <row r="229" spans="1:4" x14ac:dyDescent="0.3">
      <c r="A229">
        <v>85</v>
      </c>
      <c r="B229">
        <v>88</v>
      </c>
      <c r="C229" s="3">
        <v>0.57260273972602704</v>
      </c>
      <c r="D229">
        <f t="shared" si="3"/>
        <v>3</v>
      </c>
    </row>
    <row r="230" spans="1:4" x14ac:dyDescent="0.3">
      <c r="A230">
        <v>52</v>
      </c>
      <c r="B230">
        <v>52</v>
      </c>
      <c r="C230" s="3">
        <v>0.23013698630137</v>
      </c>
      <c r="D230">
        <f t="shared" si="3"/>
        <v>0</v>
      </c>
    </row>
    <row r="231" spans="1:4" x14ac:dyDescent="0.3">
      <c r="A231">
        <v>60</v>
      </c>
      <c r="B231">
        <v>94</v>
      </c>
      <c r="C231" s="3">
        <v>7.13698630136986</v>
      </c>
      <c r="D231">
        <f t="shared" si="3"/>
        <v>34</v>
      </c>
    </row>
    <row r="232" spans="1:4" x14ac:dyDescent="0.3">
      <c r="A232">
        <v>51</v>
      </c>
      <c r="B232">
        <v>83</v>
      </c>
      <c r="C232" s="3">
        <v>2.86027397260274</v>
      </c>
      <c r="D232">
        <f t="shared" si="3"/>
        <v>32</v>
      </c>
    </row>
    <row r="233" spans="1:4" x14ac:dyDescent="0.3">
      <c r="A233">
        <v>60</v>
      </c>
      <c r="B233">
        <v>60</v>
      </c>
      <c r="C233" s="3">
        <v>1.13424657534247</v>
      </c>
      <c r="D233">
        <f t="shared" si="3"/>
        <v>0</v>
      </c>
    </row>
    <row r="234" spans="1:4" x14ac:dyDescent="0.3">
      <c r="A234">
        <v>88</v>
      </c>
      <c r="B234">
        <v>110</v>
      </c>
      <c r="C234" s="3">
        <v>5.7863013698630104</v>
      </c>
      <c r="D234">
        <f t="shared" si="3"/>
        <v>22</v>
      </c>
    </row>
    <row r="235" spans="1:4" x14ac:dyDescent="0.3">
      <c r="A235">
        <v>78</v>
      </c>
      <c r="B235">
        <v>89</v>
      </c>
      <c r="C235" s="3">
        <v>2.88493150684931</v>
      </c>
      <c r="D235">
        <f t="shared" si="3"/>
        <v>11</v>
      </c>
    </row>
    <row r="236" spans="1:4" x14ac:dyDescent="0.3">
      <c r="A236">
        <v>75</v>
      </c>
      <c r="B236">
        <v>82</v>
      </c>
      <c r="C236" s="3">
        <v>3.79178082191781</v>
      </c>
      <c r="D236">
        <f t="shared" si="3"/>
        <v>7</v>
      </c>
    </row>
    <row r="237" spans="1:4" x14ac:dyDescent="0.3">
      <c r="A237">
        <v>88</v>
      </c>
      <c r="B237">
        <v>93</v>
      </c>
      <c r="C237" s="3">
        <v>4.8301369863013699</v>
      </c>
      <c r="D237">
        <f t="shared" si="3"/>
        <v>5</v>
      </c>
    </row>
    <row r="238" spans="1:4" x14ac:dyDescent="0.3">
      <c r="A238">
        <v>88</v>
      </c>
      <c r="B238">
        <v>89</v>
      </c>
      <c r="C238" s="3">
        <v>0.78082191780821897</v>
      </c>
      <c r="D238">
        <f t="shared" si="3"/>
        <v>1</v>
      </c>
    </row>
    <row r="239" spans="1:4" x14ac:dyDescent="0.3">
      <c r="A239">
        <v>65</v>
      </c>
      <c r="B239">
        <v>86</v>
      </c>
      <c r="C239" s="3">
        <v>5.7863013698630104</v>
      </c>
      <c r="D239">
        <f t="shared" si="3"/>
        <v>21</v>
      </c>
    </row>
    <row r="240" spans="1:4" x14ac:dyDescent="0.3">
      <c r="A240">
        <v>78</v>
      </c>
      <c r="B240">
        <v>81</v>
      </c>
      <c r="C240" s="3">
        <v>2.0082191780821899</v>
      </c>
      <c r="D240">
        <f t="shared" si="3"/>
        <v>3</v>
      </c>
    </row>
    <row r="241" spans="1:4" x14ac:dyDescent="0.3">
      <c r="A241">
        <v>69</v>
      </c>
      <c r="B241">
        <v>139</v>
      </c>
      <c r="C241" s="3">
        <v>9.8630136986301409</v>
      </c>
      <c r="D241">
        <f t="shared" si="3"/>
        <v>70</v>
      </c>
    </row>
    <row r="242" spans="1:4" x14ac:dyDescent="0.3">
      <c r="A242">
        <v>73</v>
      </c>
      <c r="B242">
        <v>86</v>
      </c>
      <c r="C242" s="3">
        <v>3.7890410958904099</v>
      </c>
      <c r="D242">
        <f t="shared" si="3"/>
        <v>13</v>
      </c>
    </row>
    <row r="243" spans="1:4" x14ac:dyDescent="0.3">
      <c r="A243">
        <v>71</v>
      </c>
      <c r="B243">
        <v>74</v>
      </c>
      <c r="C243" s="3">
        <v>0.88219178082191796</v>
      </c>
      <c r="D243">
        <f t="shared" si="3"/>
        <v>3</v>
      </c>
    </row>
    <row r="244" spans="1:4" x14ac:dyDescent="0.3">
      <c r="A244">
        <v>91</v>
      </c>
      <c r="B244">
        <v>99</v>
      </c>
      <c r="C244" s="3">
        <v>0.80821917808219201</v>
      </c>
      <c r="D244">
        <f t="shared" si="3"/>
        <v>8</v>
      </c>
    </row>
    <row r="245" spans="1:4" x14ac:dyDescent="0.3">
      <c r="A245">
        <v>56</v>
      </c>
      <c r="B245">
        <v>75</v>
      </c>
      <c r="C245" s="3">
        <v>4.1863013698630098</v>
      </c>
      <c r="D245">
        <f t="shared" si="3"/>
        <v>19</v>
      </c>
    </row>
    <row r="246" spans="1:4" x14ac:dyDescent="0.3">
      <c r="A246">
        <v>67</v>
      </c>
      <c r="B246">
        <v>85</v>
      </c>
      <c r="C246" s="3">
        <v>3.8684931506849298</v>
      </c>
      <c r="D246">
        <f t="shared" si="3"/>
        <v>18</v>
      </c>
    </row>
    <row r="247" spans="1:4" x14ac:dyDescent="0.3">
      <c r="A247">
        <v>74</v>
      </c>
      <c r="B247">
        <v>81</v>
      </c>
      <c r="C247" s="3">
        <v>2.77534246575342</v>
      </c>
      <c r="D247">
        <f t="shared" si="3"/>
        <v>7</v>
      </c>
    </row>
    <row r="248" spans="1:4" x14ac:dyDescent="0.3">
      <c r="A248">
        <v>74</v>
      </c>
      <c r="B248">
        <v>90</v>
      </c>
      <c r="C248" s="3">
        <v>6.0520547945205498</v>
      </c>
      <c r="D248">
        <f t="shared" si="3"/>
        <v>16</v>
      </c>
    </row>
    <row r="249" spans="1:4" x14ac:dyDescent="0.3">
      <c r="A249">
        <v>109</v>
      </c>
      <c r="B249">
        <v>112</v>
      </c>
      <c r="C249" s="3">
        <v>1.75068493150685</v>
      </c>
      <c r="D249">
        <f t="shared" si="3"/>
        <v>3</v>
      </c>
    </row>
    <row r="250" spans="1:4" x14ac:dyDescent="0.3">
      <c r="A250">
        <v>84</v>
      </c>
      <c r="B250">
        <v>92</v>
      </c>
      <c r="C250" s="3">
        <v>2.8712328767123299</v>
      </c>
      <c r="D250">
        <f t="shared" si="3"/>
        <v>8</v>
      </c>
    </row>
    <row r="251" spans="1:4" x14ac:dyDescent="0.3">
      <c r="A251">
        <v>66</v>
      </c>
      <c r="B251">
        <v>79</v>
      </c>
      <c r="C251" s="3">
        <v>3.7287671232876698</v>
      </c>
      <c r="D251">
        <f t="shared" si="3"/>
        <v>13</v>
      </c>
    </row>
    <row r="252" spans="1:4" x14ac:dyDescent="0.3">
      <c r="A252">
        <v>80</v>
      </c>
      <c r="B252">
        <v>83</v>
      </c>
      <c r="C252" s="3">
        <v>2.8575342465753399</v>
      </c>
      <c r="D252">
        <f t="shared" si="3"/>
        <v>3</v>
      </c>
    </row>
    <row r="253" spans="1:4" x14ac:dyDescent="0.3">
      <c r="A253">
        <v>79</v>
      </c>
      <c r="B253">
        <v>89</v>
      </c>
      <c r="C253" s="3">
        <v>3.8493150684931501</v>
      </c>
      <c r="D253">
        <f t="shared" si="3"/>
        <v>10</v>
      </c>
    </row>
    <row r="254" spans="1:4" x14ac:dyDescent="0.3">
      <c r="A254">
        <v>42</v>
      </c>
      <c r="B254">
        <v>87</v>
      </c>
      <c r="C254" s="3">
        <v>6.0684931506849296</v>
      </c>
      <c r="D254">
        <f t="shared" si="3"/>
        <v>45</v>
      </c>
    </row>
    <row r="255" spans="1:4" x14ac:dyDescent="0.3">
      <c r="A255">
        <v>49</v>
      </c>
      <c r="B255">
        <v>92</v>
      </c>
      <c r="C255" s="3">
        <v>6.0684931506849296</v>
      </c>
      <c r="D255">
        <f t="shared" si="3"/>
        <v>43</v>
      </c>
    </row>
    <row r="256" spans="1:4" x14ac:dyDescent="0.3">
      <c r="A256">
        <v>96</v>
      </c>
      <c r="B256">
        <v>100</v>
      </c>
      <c r="C256" s="3">
        <v>0.79452054794520499</v>
      </c>
      <c r="D256">
        <f t="shared" si="3"/>
        <v>4</v>
      </c>
    </row>
    <row r="257" spans="1:4" x14ac:dyDescent="0.3">
      <c r="A257">
        <v>82</v>
      </c>
      <c r="B257">
        <v>87</v>
      </c>
      <c r="C257" s="3">
        <v>1.8301369863013699</v>
      </c>
      <c r="D257">
        <f t="shared" si="3"/>
        <v>5</v>
      </c>
    </row>
    <row r="258" spans="1:4" x14ac:dyDescent="0.3">
      <c r="A258">
        <v>64</v>
      </c>
      <c r="B258">
        <v>63</v>
      </c>
      <c r="C258" s="3">
        <v>0.232876712328767</v>
      </c>
      <c r="D258">
        <f t="shared" si="3"/>
        <v>-1</v>
      </c>
    </row>
    <row r="259" spans="1:4" x14ac:dyDescent="0.3">
      <c r="A259">
        <v>61</v>
      </c>
      <c r="B259">
        <v>75</v>
      </c>
      <c r="C259" s="3">
        <v>1.77534246575342</v>
      </c>
      <c r="D259">
        <f t="shared" ref="D259:D321" si="4">B259-A259</f>
        <v>14</v>
      </c>
    </row>
    <row r="260" spans="1:4" x14ac:dyDescent="0.3">
      <c r="A260">
        <v>84</v>
      </c>
      <c r="B260">
        <v>85</v>
      </c>
      <c r="C260" s="3">
        <v>0.783561643835616</v>
      </c>
      <c r="D260">
        <f t="shared" si="4"/>
        <v>1</v>
      </c>
    </row>
    <row r="261" spans="1:4" x14ac:dyDescent="0.3">
      <c r="A261">
        <v>99</v>
      </c>
      <c r="B261">
        <v>123</v>
      </c>
      <c r="C261" s="3">
        <v>3.8657534246575298</v>
      </c>
      <c r="D261">
        <f t="shared" si="4"/>
        <v>24</v>
      </c>
    </row>
    <row r="262" spans="1:4" x14ac:dyDescent="0.3">
      <c r="A262">
        <v>83</v>
      </c>
      <c r="B262">
        <v>92</v>
      </c>
      <c r="C262" s="3">
        <v>1.8493150684931501</v>
      </c>
      <c r="D262">
        <f t="shared" si="4"/>
        <v>9</v>
      </c>
    </row>
    <row r="263" spans="1:4" x14ac:dyDescent="0.3">
      <c r="A263">
        <v>76</v>
      </c>
      <c r="B263">
        <v>84</v>
      </c>
      <c r="C263" s="3">
        <v>1.83835616438356</v>
      </c>
      <c r="D263">
        <f t="shared" si="4"/>
        <v>8</v>
      </c>
    </row>
    <row r="264" spans="1:4" x14ac:dyDescent="0.3">
      <c r="A264">
        <v>68</v>
      </c>
      <c r="B264">
        <v>113</v>
      </c>
      <c r="C264" s="3">
        <v>3.8712328767123299</v>
      </c>
      <c r="D264">
        <f t="shared" si="4"/>
        <v>45</v>
      </c>
    </row>
    <row r="265" spans="1:4" x14ac:dyDescent="0.3">
      <c r="A265">
        <v>59</v>
      </c>
      <c r="B265">
        <v>69</v>
      </c>
      <c r="C265" s="3">
        <v>2.75342465753425</v>
      </c>
      <c r="D265">
        <f t="shared" si="4"/>
        <v>10</v>
      </c>
    </row>
    <row r="266" spans="1:4" x14ac:dyDescent="0.3">
      <c r="A266">
        <v>92</v>
      </c>
      <c r="B266">
        <v>140</v>
      </c>
      <c r="C266" s="3">
        <v>4.7342465753424703</v>
      </c>
      <c r="D266">
        <f t="shared" si="4"/>
        <v>48</v>
      </c>
    </row>
    <row r="267" spans="1:4" x14ac:dyDescent="0.3">
      <c r="A267">
        <v>84</v>
      </c>
      <c r="B267">
        <v>104</v>
      </c>
      <c r="C267" s="3">
        <v>5.7863013698630104</v>
      </c>
      <c r="D267">
        <f t="shared" si="4"/>
        <v>20</v>
      </c>
    </row>
    <row r="268" spans="1:4" x14ac:dyDescent="0.3">
      <c r="A268">
        <v>73</v>
      </c>
      <c r="B268">
        <v>87</v>
      </c>
      <c r="C268" s="3">
        <v>3.7808219178082201</v>
      </c>
      <c r="D268">
        <f t="shared" si="4"/>
        <v>14</v>
      </c>
    </row>
    <row r="269" spans="1:4" x14ac:dyDescent="0.3">
      <c r="A269">
        <v>72</v>
      </c>
      <c r="B269">
        <v>80</v>
      </c>
      <c r="C269" s="3">
        <v>1.1972602739725999</v>
      </c>
      <c r="D269">
        <f t="shared" si="4"/>
        <v>8</v>
      </c>
    </row>
    <row r="270" spans="1:4" x14ac:dyDescent="0.3">
      <c r="A270">
        <v>94</v>
      </c>
      <c r="B270">
        <v>96</v>
      </c>
      <c r="C270" s="3">
        <v>1.79452054794521</v>
      </c>
      <c r="D270">
        <f t="shared" si="4"/>
        <v>2</v>
      </c>
    </row>
    <row r="271" spans="1:4" x14ac:dyDescent="0.3">
      <c r="A271">
        <v>130</v>
      </c>
      <c r="B271">
        <v>137</v>
      </c>
      <c r="C271" s="3">
        <v>4.2931506849315104</v>
      </c>
      <c r="D271">
        <f t="shared" si="4"/>
        <v>7</v>
      </c>
    </row>
    <row r="272" spans="1:4" x14ac:dyDescent="0.3">
      <c r="A272">
        <v>88</v>
      </c>
      <c r="B272">
        <v>96</v>
      </c>
      <c r="C272" s="3">
        <v>2.7698630136986302</v>
      </c>
      <c r="D272">
        <f t="shared" si="4"/>
        <v>8</v>
      </c>
    </row>
    <row r="273" spans="1:4" x14ac:dyDescent="0.3">
      <c r="A273">
        <v>72</v>
      </c>
      <c r="B273">
        <v>85</v>
      </c>
      <c r="C273" s="3">
        <v>6.0712328767123296</v>
      </c>
      <c r="D273">
        <f t="shared" si="4"/>
        <v>13</v>
      </c>
    </row>
    <row r="274" spans="1:4" x14ac:dyDescent="0.3">
      <c r="A274">
        <v>80</v>
      </c>
      <c r="B274">
        <v>84</v>
      </c>
      <c r="C274" s="3">
        <v>1.8547945205479499</v>
      </c>
      <c r="D274">
        <f t="shared" si="4"/>
        <v>4</v>
      </c>
    </row>
    <row r="275" spans="1:4" x14ac:dyDescent="0.3">
      <c r="A275">
        <v>118</v>
      </c>
      <c r="B275">
        <v>137</v>
      </c>
      <c r="C275" s="3">
        <v>1.29315068493151</v>
      </c>
      <c r="D275">
        <f t="shared" si="4"/>
        <v>19</v>
      </c>
    </row>
    <row r="276" spans="1:4" x14ac:dyDescent="0.3">
      <c r="A276">
        <v>75</v>
      </c>
      <c r="B276">
        <v>107</v>
      </c>
      <c r="C276" s="3">
        <v>3.6684931506849301</v>
      </c>
      <c r="D276">
        <f t="shared" si="4"/>
        <v>32</v>
      </c>
    </row>
    <row r="277" spans="1:4" x14ac:dyDescent="0.3">
      <c r="A277">
        <v>78</v>
      </c>
      <c r="B277">
        <v>102</v>
      </c>
      <c r="C277" s="3">
        <v>2.7424657534246601</v>
      </c>
      <c r="D277">
        <f t="shared" si="4"/>
        <v>24</v>
      </c>
    </row>
    <row r="278" spans="1:4" x14ac:dyDescent="0.3">
      <c r="A278">
        <v>82</v>
      </c>
      <c r="B278">
        <v>90</v>
      </c>
      <c r="C278" s="3">
        <v>4.9863013698630096</v>
      </c>
      <c r="D278">
        <f t="shared" si="4"/>
        <v>8</v>
      </c>
    </row>
    <row r="279" spans="1:4" x14ac:dyDescent="0.3">
      <c r="A279">
        <v>101</v>
      </c>
      <c r="B279">
        <v>106</v>
      </c>
      <c r="C279" s="3">
        <v>4.8547945205479497</v>
      </c>
      <c r="D279">
        <f t="shared" si="4"/>
        <v>5</v>
      </c>
    </row>
    <row r="280" spans="1:4" x14ac:dyDescent="0.3">
      <c r="A280">
        <v>77</v>
      </c>
      <c r="B280">
        <v>99</v>
      </c>
      <c r="C280" s="3">
        <v>3.3972602739725999</v>
      </c>
      <c r="D280">
        <f t="shared" si="4"/>
        <v>22</v>
      </c>
    </row>
    <row r="281" spans="1:4" x14ac:dyDescent="0.3">
      <c r="A281">
        <v>81</v>
      </c>
      <c r="B281">
        <v>92</v>
      </c>
      <c r="C281" s="3">
        <v>2.7780821917808201</v>
      </c>
      <c r="D281">
        <f t="shared" si="4"/>
        <v>11</v>
      </c>
    </row>
    <row r="282" spans="1:4" x14ac:dyDescent="0.3">
      <c r="A282">
        <v>74</v>
      </c>
      <c r="B282">
        <v>86</v>
      </c>
      <c r="C282" s="3">
        <v>5.8027397260273998</v>
      </c>
      <c r="D282">
        <f t="shared" si="4"/>
        <v>12</v>
      </c>
    </row>
    <row r="283" spans="1:4" x14ac:dyDescent="0.3">
      <c r="A283">
        <v>57</v>
      </c>
      <c r="B283">
        <v>71</v>
      </c>
      <c r="C283" s="3">
        <v>3.8931506849315101</v>
      </c>
      <c r="D283">
        <f t="shared" si="4"/>
        <v>14</v>
      </c>
    </row>
    <row r="284" spans="1:4" x14ac:dyDescent="0.3">
      <c r="A284">
        <v>56</v>
      </c>
      <c r="B284">
        <v>60</v>
      </c>
      <c r="C284" s="3">
        <v>1.7863013698630099</v>
      </c>
      <c r="D284">
        <f t="shared" si="4"/>
        <v>4</v>
      </c>
    </row>
    <row r="285" spans="1:4" x14ac:dyDescent="0.3">
      <c r="A285">
        <v>66</v>
      </c>
      <c r="B285">
        <v>89</v>
      </c>
      <c r="C285" s="3">
        <v>4.8931506849315101</v>
      </c>
      <c r="D285">
        <f t="shared" si="4"/>
        <v>23</v>
      </c>
    </row>
    <row r="286" spans="1:4" x14ac:dyDescent="0.3">
      <c r="A286">
        <v>58</v>
      </c>
      <c r="B286">
        <v>67</v>
      </c>
      <c r="C286" s="3">
        <v>2</v>
      </c>
      <c r="D286">
        <f t="shared" si="4"/>
        <v>9</v>
      </c>
    </row>
    <row r="287" spans="1:4" x14ac:dyDescent="0.3">
      <c r="A287">
        <v>67</v>
      </c>
      <c r="B287">
        <v>77</v>
      </c>
      <c r="C287" s="3">
        <v>1.77260273972603</v>
      </c>
      <c r="D287">
        <f t="shared" si="4"/>
        <v>10</v>
      </c>
    </row>
    <row r="288" spans="1:4" x14ac:dyDescent="0.3">
      <c r="A288">
        <v>57</v>
      </c>
      <c r="B288">
        <v>57</v>
      </c>
      <c r="C288" s="3">
        <v>2.19178082191781E-2</v>
      </c>
      <c r="D288">
        <f t="shared" si="4"/>
        <v>0</v>
      </c>
    </row>
    <row r="289" spans="1:4" x14ac:dyDescent="0.3">
      <c r="A289">
        <v>118</v>
      </c>
      <c r="B289">
        <v>131</v>
      </c>
      <c r="C289" s="3">
        <v>2.79452054794521</v>
      </c>
      <c r="D289">
        <f t="shared" si="4"/>
        <v>13</v>
      </c>
    </row>
    <row r="290" spans="1:4" x14ac:dyDescent="0.3">
      <c r="A290">
        <v>82</v>
      </c>
      <c r="B290">
        <v>85</v>
      </c>
      <c r="C290" s="3">
        <v>0.76712328767123295</v>
      </c>
      <c r="D290">
        <f t="shared" si="4"/>
        <v>3</v>
      </c>
    </row>
    <row r="291" spans="1:4" x14ac:dyDescent="0.3">
      <c r="A291">
        <v>92</v>
      </c>
      <c r="B291">
        <v>93</v>
      </c>
      <c r="C291" s="3">
        <v>0.75616438356164395</v>
      </c>
      <c r="D291">
        <f t="shared" si="4"/>
        <v>1</v>
      </c>
    </row>
    <row r="292" spans="1:4" x14ac:dyDescent="0.3">
      <c r="A292">
        <v>59</v>
      </c>
      <c r="B292">
        <v>65</v>
      </c>
      <c r="C292" s="3">
        <v>2.1616438356164398</v>
      </c>
      <c r="D292">
        <f t="shared" si="4"/>
        <v>6</v>
      </c>
    </row>
    <row r="293" spans="1:4" x14ac:dyDescent="0.3">
      <c r="A293">
        <v>81</v>
      </c>
      <c r="B293">
        <v>94</v>
      </c>
      <c r="C293" s="3">
        <v>5.6958904109589001</v>
      </c>
      <c r="D293">
        <f t="shared" si="4"/>
        <v>13</v>
      </c>
    </row>
    <row r="294" spans="1:4" x14ac:dyDescent="0.3">
      <c r="A294">
        <v>65</v>
      </c>
      <c r="B294">
        <v>78</v>
      </c>
      <c r="C294" s="3">
        <v>5.7780821917808201</v>
      </c>
      <c r="D294">
        <f t="shared" si="4"/>
        <v>13</v>
      </c>
    </row>
    <row r="295" spans="1:4" x14ac:dyDescent="0.3">
      <c r="A295">
        <v>77</v>
      </c>
      <c r="B295">
        <v>81</v>
      </c>
      <c r="C295" s="3">
        <v>3.6712328767123301</v>
      </c>
      <c r="D295">
        <f t="shared" si="4"/>
        <v>4</v>
      </c>
    </row>
    <row r="296" spans="1:4" x14ac:dyDescent="0.3">
      <c r="A296">
        <v>79</v>
      </c>
      <c r="B296">
        <v>83</v>
      </c>
      <c r="C296" s="3">
        <v>3.79452054794521</v>
      </c>
      <c r="D296">
        <f t="shared" si="4"/>
        <v>4</v>
      </c>
    </row>
    <row r="297" spans="1:4" x14ac:dyDescent="0.3">
      <c r="A297">
        <v>76</v>
      </c>
      <c r="B297">
        <v>77</v>
      </c>
      <c r="C297" s="3">
        <v>1.7123287671232901</v>
      </c>
      <c r="D297">
        <f t="shared" si="4"/>
        <v>1</v>
      </c>
    </row>
    <row r="298" spans="1:4" x14ac:dyDescent="0.3">
      <c r="A298">
        <v>86</v>
      </c>
      <c r="B298">
        <v>93</v>
      </c>
      <c r="C298" s="3">
        <v>2.07123287671233</v>
      </c>
      <c r="D298">
        <f t="shared" si="4"/>
        <v>7</v>
      </c>
    </row>
    <row r="299" spans="1:4" x14ac:dyDescent="0.3">
      <c r="A299">
        <v>74</v>
      </c>
      <c r="B299">
        <v>89</v>
      </c>
      <c r="C299" s="3">
        <v>5.7835616438356201</v>
      </c>
      <c r="D299">
        <f t="shared" si="4"/>
        <v>15</v>
      </c>
    </row>
    <row r="300" spans="1:4" x14ac:dyDescent="0.3">
      <c r="A300">
        <v>74</v>
      </c>
      <c r="B300">
        <v>74</v>
      </c>
      <c r="C300" s="3">
        <v>0.77534246575342503</v>
      </c>
      <c r="D300">
        <f t="shared" si="4"/>
        <v>0</v>
      </c>
    </row>
    <row r="301" spans="1:4" x14ac:dyDescent="0.3">
      <c r="A301">
        <v>81</v>
      </c>
      <c r="B301">
        <v>94</v>
      </c>
      <c r="C301" s="3">
        <v>2.7643835616438399</v>
      </c>
      <c r="D301">
        <f t="shared" si="4"/>
        <v>13</v>
      </c>
    </row>
    <row r="302" spans="1:4" x14ac:dyDescent="0.3">
      <c r="A302">
        <v>65</v>
      </c>
      <c r="B302">
        <v>97</v>
      </c>
      <c r="C302" s="3">
        <v>5.0684931506849296</v>
      </c>
      <c r="D302">
        <f t="shared" si="4"/>
        <v>32</v>
      </c>
    </row>
    <row r="303" spans="1:4" x14ac:dyDescent="0.3">
      <c r="A303">
        <v>66</v>
      </c>
      <c r="B303">
        <v>71</v>
      </c>
      <c r="C303" s="3">
        <v>1.81369863013699</v>
      </c>
      <c r="D303">
        <f t="shared" si="4"/>
        <v>5</v>
      </c>
    </row>
    <row r="304" spans="1:4" x14ac:dyDescent="0.3">
      <c r="A304">
        <v>72</v>
      </c>
      <c r="B304">
        <v>78</v>
      </c>
      <c r="C304" s="3">
        <v>3.7863013698630099</v>
      </c>
      <c r="D304">
        <f t="shared" si="4"/>
        <v>6</v>
      </c>
    </row>
    <row r="305" spans="1:4" x14ac:dyDescent="0.3">
      <c r="A305">
        <v>67</v>
      </c>
      <c r="B305">
        <v>88</v>
      </c>
      <c r="C305" s="3">
        <v>5.9232876712328801</v>
      </c>
      <c r="D305">
        <f t="shared" si="4"/>
        <v>21</v>
      </c>
    </row>
    <row r="306" spans="1:4" x14ac:dyDescent="0.3">
      <c r="A306">
        <v>65</v>
      </c>
      <c r="B306">
        <v>94</v>
      </c>
      <c r="C306" s="3">
        <v>10.6</v>
      </c>
      <c r="D306">
        <f t="shared" si="4"/>
        <v>29</v>
      </c>
    </row>
    <row r="307" spans="1:4" x14ac:dyDescent="0.3">
      <c r="A307">
        <v>72</v>
      </c>
      <c r="B307">
        <v>119</v>
      </c>
      <c r="C307" s="3">
        <v>7.7890410958904104</v>
      </c>
      <c r="D307">
        <f t="shared" si="4"/>
        <v>47</v>
      </c>
    </row>
    <row r="308" spans="1:4" x14ac:dyDescent="0.3">
      <c r="A308">
        <v>65</v>
      </c>
      <c r="B308">
        <v>74</v>
      </c>
      <c r="C308" s="3">
        <v>2.8712328767123299</v>
      </c>
      <c r="D308">
        <f t="shared" si="4"/>
        <v>9</v>
      </c>
    </row>
    <row r="309" spans="1:4" x14ac:dyDescent="0.3">
      <c r="A309">
        <v>49</v>
      </c>
      <c r="B309">
        <v>58</v>
      </c>
      <c r="C309" s="3">
        <v>1.93424657534247</v>
      </c>
      <c r="D309">
        <f t="shared" si="4"/>
        <v>9</v>
      </c>
    </row>
    <row r="310" spans="1:4" x14ac:dyDescent="0.3">
      <c r="A310">
        <v>66</v>
      </c>
      <c r="B310">
        <v>70</v>
      </c>
      <c r="C310" s="3">
        <v>2.0931506849315098</v>
      </c>
      <c r="D310">
        <f t="shared" si="4"/>
        <v>4</v>
      </c>
    </row>
    <row r="311" spans="1:4" x14ac:dyDescent="0.3">
      <c r="A311">
        <v>61</v>
      </c>
      <c r="B311">
        <v>79</v>
      </c>
      <c r="C311" s="3">
        <v>4.8986301369863003</v>
      </c>
      <c r="D311">
        <f t="shared" si="4"/>
        <v>18</v>
      </c>
    </row>
    <row r="312" spans="1:4" x14ac:dyDescent="0.3">
      <c r="A312">
        <v>146</v>
      </c>
      <c r="B312">
        <v>152</v>
      </c>
      <c r="C312" s="3">
        <v>1.77534246575342</v>
      </c>
      <c r="D312">
        <f t="shared" si="4"/>
        <v>6</v>
      </c>
    </row>
    <row r="313" spans="1:4" x14ac:dyDescent="0.3">
      <c r="A313">
        <v>55</v>
      </c>
      <c r="B313">
        <v>82</v>
      </c>
      <c r="C313" s="3">
        <v>3.7726027397260302</v>
      </c>
      <c r="D313">
        <f t="shared" si="4"/>
        <v>27</v>
      </c>
    </row>
    <row r="314" spans="1:4" x14ac:dyDescent="0.3">
      <c r="A314">
        <v>88</v>
      </c>
      <c r="B314">
        <v>124</v>
      </c>
      <c r="C314" s="3">
        <v>5.7835616438356201</v>
      </c>
      <c r="D314">
        <f t="shared" si="4"/>
        <v>36</v>
      </c>
    </row>
    <row r="315" spans="1:4" x14ac:dyDescent="0.3">
      <c r="A315">
        <v>57</v>
      </c>
      <c r="B315">
        <v>93</v>
      </c>
      <c r="C315" s="3">
        <v>7.7315068493150703</v>
      </c>
      <c r="D315">
        <f t="shared" si="4"/>
        <v>36</v>
      </c>
    </row>
    <row r="316" spans="1:4" x14ac:dyDescent="0.3">
      <c r="A316">
        <v>77</v>
      </c>
      <c r="B316">
        <v>86</v>
      </c>
      <c r="C316" s="3">
        <v>4.8958904109589003</v>
      </c>
      <c r="D316">
        <f t="shared" si="4"/>
        <v>9</v>
      </c>
    </row>
    <row r="317" spans="1:4" x14ac:dyDescent="0.3">
      <c r="A317">
        <v>105</v>
      </c>
      <c r="B317">
        <v>116</v>
      </c>
      <c r="C317" s="3">
        <v>1.7616438356164399</v>
      </c>
      <c r="D317">
        <f t="shared" si="4"/>
        <v>11</v>
      </c>
    </row>
    <row r="318" spans="1:4" x14ac:dyDescent="0.3">
      <c r="A318">
        <v>82</v>
      </c>
      <c r="B318">
        <v>85</v>
      </c>
      <c r="C318" s="3">
        <v>0.79726027397260302</v>
      </c>
      <c r="D318">
        <f t="shared" si="4"/>
        <v>3</v>
      </c>
    </row>
    <row r="319" spans="1:4" x14ac:dyDescent="0.3">
      <c r="A319">
        <v>84</v>
      </c>
      <c r="B319">
        <v>94</v>
      </c>
      <c r="C319" s="3">
        <v>1.83835616438356</v>
      </c>
      <c r="D319">
        <f t="shared" si="4"/>
        <v>10</v>
      </c>
    </row>
    <row r="320" spans="1:4" x14ac:dyDescent="0.3">
      <c r="A320">
        <v>74</v>
      </c>
      <c r="B320">
        <v>87</v>
      </c>
      <c r="C320" s="3">
        <v>4.8931506849315101</v>
      </c>
      <c r="D320">
        <f t="shared" si="4"/>
        <v>13</v>
      </c>
    </row>
    <row r="321" spans="1:4" x14ac:dyDescent="0.3">
      <c r="A321">
        <v>75</v>
      </c>
      <c r="B321">
        <v>88</v>
      </c>
      <c r="C321" s="3">
        <v>2.7369863013698601</v>
      </c>
      <c r="D321">
        <f t="shared" si="4"/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321"/>
  <sheetViews>
    <sheetView zoomScale="80" zoomScaleNormal="80" workbookViewId="0">
      <selection activeCell="B1" sqref="B1"/>
    </sheetView>
  </sheetViews>
  <sheetFormatPr defaultRowHeight="14.4" x14ac:dyDescent="0.3"/>
  <cols>
    <col min="1" max="1" width="12.44140625" bestFit="1" customWidth="1"/>
    <col min="9" max="9" width="8.88671875" style="3"/>
    <col min="11" max="14" width="8.88671875" style="5"/>
    <col min="16" max="16" width="14.6640625" style="5" bestFit="1" customWidth="1"/>
    <col min="17" max="17" width="13.21875" style="5" bestFit="1" customWidth="1"/>
  </cols>
  <sheetData>
    <row r="1" spans="1:40" x14ac:dyDescent="0.3">
      <c r="A1" s="4" t="s">
        <v>3</v>
      </c>
      <c r="B1">
        <f>EXP(C1)/(1+EXP(C1))</f>
        <v>1.6131772796347397E-9</v>
      </c>
      <c r="C1">
        <v>-20.245060135450338</v>
      </c>
      <c r="G1" s="1" t="s">
        <v>0</v>
      </c>
      <c r="H1" s="1" t="s">
        <v>1</v>
      </c>
      <c r="I1" s="2" t="s">
        <v>2</v>
      </c>
      <c r="J1" t="s">
        <v>16</v>
      </c>
      <c r="K1" s="5" t="s">
        <v>6</v>
      </c>
      <c r="L1" s="5" t="s">
        <v>7</v>
      </c>
      <c r="M1" s="5" t="s">
        <v>8</v>
      </c>
      <c r="N1" s="5" t="s">
        <v>12</v>
      </c>
      <c r="O1" s="5" t="s">
        <v>9</v>
      </c>
      <c r="P1" s="5" t="s">
        <v>14</v>
      </c>
      <c r="Q1" s="5" t="s">
        <v>15</v>
      </c>
      <c r="AD1" t="s">
        <v>18</v>
      </c>
      <c r="AE1" s="9" t="s">
        <v>19</v>
      </c>
      <c r="AF1" s="9" t="s">
        <v>21</v>
      </c>
      <c r="AM1" s="9" t="s">
        <v>19</v>
      </c>
      <c r="AN1" s="9" t="s">
        <v>21</v>
      </c>
    </row>
    <row r="2" spans="1:40" x14ac:dyDescent="0.3">
      <c r="A2" t="s">
        <v>4</v>
      </c>
      <c r="B2">
        <v>0.27503026513326623</v>
      </c>
      <c r="G2">
        <v>73</v>
      </c>
      <c r="H2">
        <v>102</v>
      </c>
      <c r="I2" s="3">
        <v>1.74794520547945</v>
      </c>
      <c r="J2">
        <f>H2-G2</f>
        <v>29</v>
      </c>
      <c r="K2" s="5">
        <f>(G2^$B$1-1)/$B$1</f>
        <v>4.2904594958674958</v>
      </c>
      <c r="L2" s="5">
        <f>(H2^$B$1-1)/$B$1</f>
        <v>4.6249727803043799</v>
      </c>
      <c r="M2" s="5">
        <f>$B$2*(1-$B$3^I2)/(1-$B$3)+$B$3^I2*K2</f>
        <v>4.3813000521334811</v>
      </c>
      <c r="N2" s="5">
        <f>(1-$B$3^(2*I2))/(1-$B$3^2)</f>
        <v>1.6814631561096856</v>
      </c>
      <c r="O2" s="5">
        <f>L2-M2</f>
        <v>0.2436727281708988</v>
      </c>
      <c r="P2" s="5">
        <f>O2^2</f>
        <v>5.937639845424874E-2</v>
      </c>
      <c r="Q2" s="5">
        <f>P2/N2</f>
        <v>3.5312339874056381E-2</v>
      </c>
      <c r="AD2">
        <v>40</v>
      </c>
      <c r="AE2" s="6">
        <v>40</v>
      </c>
      <c r="AF2" s="7">
        <v>0</v>
      </c>
      <c r="AM2" s="6">
        <v>40</v>
      </c>
      <c r="AN2" s="7">
        <v>0</v>
      </c>
    </row>
    <row r="3" spans="1:40" x14ac:dyDescent="0.3">
      <c r="A3" t="s">
        <v>5</v>
      </c>
      <c r="B3">
        <v>0.94825027249770877</v>
      </c>
      <c r="G3">
        <v>65</v>
      </c>
      <c r="H3">
        <v>88</v>
      </c>
      <c r="I3" s="3">
        <v>3.67945205479452</v>
      </c>
      <c r="J3">
        <f t="shared" ref="J3:J66" si="0">H3-G3</f>
        <v>23</v>
      </c>
      <c r="K3" s="5">
        <f t="shared" ref="K3:K66" si="1">(G3^$B$1-1)/$B$1</f>
        <v>4.1743872509436377</v>
      </c>
      <c r="L3" s="5">
        <f t="shared" ref="L3:L66" si="2">(H3^$B$1-1)/$B$1</f>
        <v>4.4773367778341067</v>
      </c>
      <c r="M3" s="5">
        <f t="shared" ref="M3:M66" si="3">$B$2*(1-$B$3^I3)/(1-$B$3)+$B$3^I3*K3</f>
        <v>4.3768798658965702</v>
      </c>
      <c r="N3" s="5">
        <f t="shared" ref="N3:N66" si="4">(1-$B$3^(2*I3))/(1-$B$3^2)</f>
        <v>3.2100247308658352</v>
      </c>
      <c r="O3" s="5">
        <f t="shared" ref="O3:O66" si="5">L3-M3</f>
        <v>0.10045691193753647</v>
      </c>
      <c r="P3" s="5">
        <f t="shared" ref="P3:P66" si="6">O3^2</f>
        <v>1.0091591156025958E-2</v>
      </c>
      <c r="Q3" s="5">
        <f t="shared" ref="Q3:Q66" si="7">P3/N3</f>
        <v>3.1437736472840097E-3</v>
      </c>
      <c r="AD3">
        <v>50</v>
      </c>
      <c r="AE3" s="6">
        <v>50</v>
      </c>
      <c r="AF3" s="7">
        <v>7</v>
      </c>
      <c r="AM3" s="6">
        <v>50</v>
      </c>
      <c r="AN3" s="7">
        <v>0</v>
      </c>
    </row>
    <row r="4" spans="1:40" x14ac:dyDescent="0.3">
      <c r="G4">
        <v>55</v>
      </c>
      <c r="H4">
        <v>64</v>
      </c>
      <c r="I4" s="3">
        <v>2.0630136986301402</v>
      </c>
      <c r="J4">
        <f t="shared" si="0"/>
        <v>9</v>
      </c>
      <c r="K4" s="5">
        <f t="shared" si="1"/>
        <v>4.0073332210868848</v>
      </c>
      <c r="L4" s="5">
        <f t="shared" si="2"/>
        <v>4.158883138302147</v>
      </c>
      <c r="M4" s="5">
        <f t="shared" si="3"/>
        <v>4.1430653360736995</v>
      </c>
      <c r="N4" s="5">
        <f t="shared" si="4"/>
        <v>1.9527022868284449</v>
      </c>
      <c r="O4" s="5">
        <f t="shared" si="5"/>
        <v>1.581780222844742E-2</v>
      </c>
      <c r="P4" s="5">
        <f t="shared" si="6"/>
        <v>2.5020286733827617E-4</v>
      </c>
      <c r="Q4" s="5">
        <f t="shared" si="7"/>
        <v>1.281315994895733E-4</v>
      </c>
      <c r="AD4">
        <v>60</v>
      </c>
      <c r="AE4" s="6">
        <v>60</v>
      </c>
      <c r="AF4" s="7">
        <v>45</v>
      </c>
      <c r="AM4" s="6">
        <v>60</v>
      </c>
      <c r="AN4" s="7">
        <v>11</v>
      </c>
    </row>
    <row r="5" spans="1:40" x14ac:dyDescent="0.3">
      <c r="A5" t="s">
        <v>13</v>
      </c>
      <c r="B5">
        <f>1/B7*SUM(Q$2:Q$1048576)</f>
        <v>2.7194353231119093E-3</v>
      </c>
      <c r="G5">
        <v>67</v>
      </c>
      <c r="H5">
        <v>92</v>
      </c>
      <c r="I5" s="3">
        <v>4.8931506849315101</v>
      </c>
      <c r="J5">
        <f t="shared" si="0"/>
        <v>25</v>
      </c>
      <c r="K5" s="5">
        <f t="shared" si="1"/>
        <v>4.2046926645970109</v>
      </c>
      <c r="L5" s="5">
        <f t="shared" si="2"/>
        <v>4.5217885810748264</v>
      </c>
      <c r="M5" s="5">
        <f t="shared" si="3"/>
        <v>4.4588148329468691</v>
      </c>
      <c r="N5" s="5">
        <f t="shared" si="4"/>
        <v>4.0218347129702803</v>
      </c>
      <c r="O5" s="5">
        <f t="shared" si="5"/>
        <v>6.2973748127957307E-2</v>
      </c>
      <c r="P5" s="5">
        <f t="shared" si="6"/>
        <v>3.9656929532834069E-3</v>
      </c>
      <c r="Q5" s="5">
        <f t="shared" si="7"/>
        <v>9.8604075908295826E-4</v>
      </c>
      <c r="AD5">
        <v>70</v>
      </c>
      <c r="AE5" s="6">
        <v>70</v>
      </c>
      <c r="AF5" s="7">
        <v>60</v>
      </c>
      <c r="AM5" s="6">
        <v>70</v>
      </c>
      <c r="AN5" s="7">
        <v>23</v>
      </c>
    </row>
    <row r="6" spans="1:40" x14ac:dyDescent="0.3">
      <c r="A6" t="s">
        <v>17</v>
      </c>
      <c r="B6">
        <f>SQRT(B5)</f>
        <v>5.2148205368084427E-2</v>
      </c>
      <c r="G6">
        <v>78</v>
      </c>
      <c r="H6">
        <v>126</v>
      </c>
      <c r="I6" s="3">
        <v>4.2821917808219201</v>
      </c>
      <c r="J6">
        <f t="shared" si="0"/>
        <v>48</v>
      </c>
      <c r="K6" s="5">
        <f t="shared" si="1"/>
        <v>4.3567087829461331</v>
      </c>
      <c r="L6" s="5">
        <f t="shared" si="2"/>
        <v>4.8362819197436657</v>
      </c>
      <c r="M6" s="5">
        <f t="shared" si="3"/>
        <v>4.5516547996501577</v>
      </c>
      <c r="N6" s="5">
        <f t="shared" si="4"/>
        <v>3.6262665270637235</v>
      </c>
      <c r="O6" s="5">
        <f t="shared" si="5"/>
        <v>0.28462712009350799</v>
      </c>
      <c r="P6" s="5">
        <f t="shared" si="6"/>
        <v>8.1012597492724214E-2</v>
      </c>
      <c r="Q6" s="5">
        <f t="shared" si="7"/>
        <v>2.2340497282289422E-2</v>
      </c>
      <c r="AD6">
        <v>80</v>
      </c>
      <c r="AE6" s="6">
        <v>80</v>
      </c>
      <c r="AF6" s="7">
        <v>93</v>
      </c>
      <c r="AM6" s="6">
        <v>80</v>
      </c>
      <c r="AN6" s="7">
        <v>58</v>
      </c>
    </row>
    <row r="7" spans="1:40" x14ac:dyDescent="0.3">
      <c r="A7" t="s">
        <v>10</v>
      </c>
      <c r="B7">
        <f>COUNT(G:G)</f>
        <v>320</v>
      </c>
      <c r="G7">
        <v>84</v>
      </c>
      <c r="H7">
        <v>95</v>
      </c>
      <c r="I7" s="3">
        <v>1.7589041095890401</v>
      </c>
      <c r="J7">
        <f t="shared" si="0"/>
        <v>11</v>
      </c>
      <c r="K7" s="5">
        <f t="shared" si="1"/>
        <v>4.4308168694749241</v>
      </c>
      <c r="L7" s="5">
        <f t="shared" si="2"/>
        <v>4.5538769009245019</v>
      </c>
      <c r="M7" s="5">
        <f t="shared" si="3"/>
        <v>4.5096769701413404</v>
      </c>
      <c r="N7" s="5">
        <f t="shared" si="4"/>
        <v>1.6910508062077065</v>
      </c>
      <c r="O7" s="5">
        <f t="shared" si="5"/>
        <v>4.4199930783161534E-2</v>
      </c>
      <c r="P7" s="5">
        <f t="shared" si="6"/>
        <v>1.9536338812362708E-3</v>
      </c>
      <c r="Q7" s="5">
        <f t="shared" si="7"/>
        <v>1.1552780520044954E-3</v>
      </c>
      <c r="AD7">
        <v>90</v>
      </c>
      <c r="AE7" s="6">
        <v>90</v>
      </c>
      <c r="AF7" s="7">
        <v>68</v>
      </c>
      <c r="AM7" s="6">
        <v>90</v>
      </c>
      <c r="AN7" s="7">
        <v>105</v>
      </c>
    </row>
    <row r="8" spans="1:40" x14ac:dyDescent="0.3">
      <c r="A8" t="s">
        <v>11</v>
      </c>
      <c r="B8">
        <f>B7*(LN(2*PI()*B5)+1)+SUM(LN(N$2:N$1048576))-2*(B1-1)*SUM(LN(H$2:H$1048576))</f>
        <v>-973.81209934935077</v>
      </c>
      <c r="G8">
        <v>72</v>
      </c>
      <c r="H8">
        <v>72</v>
      </c>
      <c r="I8" s="3">
        <v>0.86301369863013699</v>
      </c>
      <c r="J8">
        <f t="shared" si="0"/>
        <v>0</v>
      </c>
      <c r="K8" s="5">
        <f t="shared" si="1"/>
        <v>4.276666163826162</v>
      </c>
      <c r="L8" s="5">
        <f t="shared" si="2"/>
        <v>4.276666163826162</v>
      </c>
      <c r="M8" s="5">
        <f t="shared" si="3"/>
        <v>4.323189667292942</v>
      </c>
      <c r="N8" s="5">
        <f t="shared" si="4"/>
        <v>0.86921412771215878</v>
      </c>
      <c r="O8" s="5">
        <f t="shared" si="5"/>
        <v>-4.6523503466779914E-2</v>
      </c>
      <c r="P8" s="5">
        <f t="shared" si="6"/>
        <v>2.1644363748234826E-3</v>
      </c>
      <c r="Q8" s="5">
        <f t="shared" si="7"/>
        <v>2.4901072196335011E-3</v>
      </c>
      <c r="AD8">
        <v>100</v>
      </c>
      <c r="AE8" s="6">
        <v>100</v>
      </c>
      <c r="AF8" s="7">
        <v>23</v>
      </c>
      <c r="AM8" s="6">
        <v>100</v>
      </c>
      <c r="AN8" s="7">
        <v>64</v>
      </c>
    </row>
    <row r="9" spans="1:40" x14ac:dyDescent="0.3">
      <c r="G9">
        <v>57</v>
      </c>
      <c r="H9">
        <v>69</v>
      </c>
      <c r="I9" s="3">
        <v>2.2602739726027399</v>
      </c>
      <c r="J9">
        <f t="shared" si="0"/>
        <v>12</v>
      </c>
      <c r="K9" s="5">
        <f t="shared" si="1"/>
        <v>4.0430512202692608</v>
      </c>
      <c r="L9" s="5">
        <f t="shared" si="2"/>
        <v>4.2341065563300999</v>
      </c>
      <c r="M9" s="5">
        <f t="shared" si="3"/>
        <v>4.1869569455221773</v>
      </c>
      <c r="N9" s="5">
        <f t="shared" si="4"/>
        <v>2.117956157917567</v>
      </c>
      <c r="O9" s="5">
        <f t="shared" si="5"/>
        <v>4.7149610807922571E-2</v>
      </c>
      <c r="P9" s="5">
        <f t="shared" si="6"/>
        <v>2.2230857993385689E-3</v>
      </c>
      <c r="Q9" s="5">
        <f t="shared" si="7"/>
        <v>1.0496373076600265E-3</v>
      </c>
      <c r="AD9">
        <v>110</v>
      </c>
      <c r="AE9" s="6">
        <v>110</v>
      </c>
      <c r="AF9" s="7">
        <v>10</v>
      </c>
      <c r="AM9" s="6">
        <v>110</v>
      </c>
      <c r="AN9" s="7">
        <v>26</v>
      </c>
    </row>
    <row r="10" spans="1:40" x14ac:dyDescent="0.3">
      <c r="G10">
        <v>63</v>
      </c>
      <c r="H10">
        <v>81</v>
      </c>
      <c r="I10" s="3">
        <v>3.7698630136986302</v>
      </c>
      <c r="J10">
        <f t="shared" si="0"/>
        <v>18</v>
      </c>
      <c r="K10" s="5">
        <f t="shared" si="1"/>
        <v>4.1431347070859301</v>
      </c>
      <c r="L10" s="5">
        <f t="shared" si="2"/>
        <v>4.3944491893501763</v>
      </c>
      <c r="M10" s="5">
        <f t="shared" si="3"/>
        <v>4.355794847431957</v>
      </c>
      <c r="N10" s="5">
        <f t="shared" si="4"/>
        <v>3.2741733621623803</v>
      </c>
      <c r="O10" s="5">
        <f t="shared" si="5"/>
        <v>3.8654341918219259E-2</v>
      </c>
      <c r="P10" s="5">
        <f t="shared" si="6"/>
        <v>1.4941581491306026E-3</v>
      </c>
      <c r="Q10" s="5">
        <f t="shared" si="7"/>
        <v>4.5634668169916559E-4</v>
      </c>
      <c r="AD10">
        <v>120</v>
      </c>
      <c r="AE10" s="6">
        <v>120</v>
      </c>
      <c r="AF10" s="7">
        <v>5</v>
      </c>
      <c r="AM10" s="6">
        <v>120</v>
      </c>
      <c r="AN10" s="7">
        <v>13</v>
      </c>
    </row>
    <row r="11" spans="1:40" x14ac:dyDescent="0.3">
      <c r="G11">
        <v>68</v>
      </c>
      <c r="H11">
        <v>77</v>
      </c>
      <c r="I11" s="3">
        <v>4.7698630136986298</v>
      </c>
      <c r="J11">
        <f t="shared" si="0"/>
        <v>9</v>
      </c>
      <c r="K11" s="5">
        <f t="shared" si="1"/>
        <v>4.2195077300356392</v>
      </c>
      <c r="L11" s="5">
        <f t="shared" si="2"/>
        <v>4.3438054587381414</v>
      </c>
      <c r="M11" s="5">
        <f t="shared" si="3"/>
        <v>4.4646881212495853</v>
      </c>
      <c r="N11" s="5">
        <f t="shared" si="4"/>
        <v>3.9440665521448115</v>
      </c>
      <c r="O11" s="5">
        <f t="shared" si="5"/>
        <v>-0.12088266251144386</v>
      </c>
      <c r="P11" s="5">
        <f t="shared" si="6"/>
        <v>1.4612618095855635E-2</v>
      </c>
      <c r="Q11" s="5">
        <f t="shared" si="7"/>
        <v>3.7049623536167739E-3</v>
      </c>
      <c r="AD11">
        <v>130</v>
      </c>
      <c r="AE11" s="6">
        <v>130</v>
      </c>
      <c r="AF11" s="7">
        <v>4</v>
      </c>
      <c r="AM11" s="6">
        <v>130</v>
      </c>
      <c r="AN11" s="7">
        <v>6</v>
      </c>
    </row>
    <row r="12" spans="1:40" x14ac:dyDescent="0.3">
      <c r="G12">
        <v>76</v>
      </c>
      <c r="H12">
        <v>96</v>
      </c>
      <c r="I12" s="3">
        <v>9.6986301369862993</v>
      </c>
      <c r="J12">
        <f t="shared" si="0"/>
        <v>20</v>
      </c>
      <c r="K12" s="5">
        <f t="shared" si="1"/>
        <v>4.3307333826582548</v>
      </c>
      <c r="L12" s="5">
        <f t="shared" si="2"/>
        <v>4.5643481885708885</v>
      </c>
      <c r="M12" s="5">
        <f t="shared" si="3"/>
        <v>4.7269563928703366</v>
      </c>
      <c r="N12" s="5">
        <f t="shared" si="4"/>
        <v>6.3800520168234742</v>
      </c>
      <c r="O12" s="5">
        <f t="shared" si="5"/>
        <v>-0.16260820429944811</v>
      </c>
      <c r="P12" s="5">
        <f t="shared" si="6"/>
        <v>2.6441428105491056E-2</v>
      </c>
      <c r="Q12" s="5">
        <f t="shared" si="7"/>
        <v>4.144390678284128E-3</v>
      </c>
      <c r="AD12">
        <v>140</v>
      </c>
      <c r="AE12" s="6">
        <v>140</v>
      </c>
      <c r="AF12" s="7">
        <v>2</v>
      </c>
      <c r="AM12" s="6">
        <v>140</v>
      </c>
      <c r="AN12" s="7">
        <v>8</v>
      </c>
    </row>
    <row r="13" spans="1:40" x14ac:dyDescent="0.3">
      <c r="G13">
        <v>82</v>
      </c>
      <c r="H13">
        <v>99</v>
      </c>
      <c r="I13" s="3">
        <v>6.0712328767123296</v>
      </c>
      <c r="J13">
        <f t="shared" si="0"/>
        <v>17</v>
      </c>
      <c r="K13" s="5">
        <f t="shared" si="1"/>
        <v>4.4067192122836225</v>
      </c>
      <c r="L13" s="5">
        <f t="shared" si="2"/>
        <v>4.5951198033581209</v>
      </c>
      <c r="M13" s="5">
        <f t="shared" si="3"/>
        <v>4.6570651953023479</v>
      </c>
      <c r="N13" s="5">
        <f t="shared" si="4"/>
        <v>4.7157501168761478</v>
      </c>
      <c r="O13" s="5">
        <f t="shared" si="5"/>
        <v>-6.1945391944226991E-2</v>
      </c>
      <c r="P13" s="5">
        <f t="shared" si="6"/>
        <v>3.837231583123902E-3</v>
      </c>
      <c r="Q13" s="5">
        <f t="shared" si="7"/>
        <v>8.1370545258360673E-4</v>
      </c>
      <c r="AD13">
        <v>150</v>
      </c>
      <c r="AE13" s="6">
        <v>150</v>
      </c>
      <c r="AF13" s="7">
        <v>2</v>
      </c>
      <c r="AM13" s="6">
        <v>150</v>
      </c>
      <c r="AN13" s="7">
        <v>4</v>
      </c>
    </row>
    <row r="14" spans="1:40" x14ac:dyDescent="0.3">
      <c r="G14">
        <v>74</v>
      </c>
      <c r="H14">
        <v>73</v>
      </c>
      <c r="I14" s="3">
        <v>0.76986301369862997</v>
      </c>
      <c r="J14">
        <f t="shared" si="0"/>
        <v>-1</v>
      </c>
      <c r="K14" s="5">
        <f t="shared" si="1"/>
        <v>4.3040650811280248</v>
      </c>
      <c r="L14" s="5">
        <f t="shared" si="2"/>
        <v>4.2904594958674958</v>
      </c>
      <c r="M14" s="5">
        <f t="shared" si="3"/>
        <v>4.3445708739695803</v>
      </c>
      <c r="N14" s="5">
        <f t="shared" si="4"/>
        <v>0.77918592897647088</v>
      </c>
      <c r="O14" s="5">
        <f t="shared" si="5"/>
        <v>-5.4111378102084551E-2</v>
      </c>
      <c r="P14" s="5">
        <f t="shared" si="6"/>
        <v>2.9280412401067554E-3</v>
      </c>
      <c r="Q14" s="5">
        <f t="shared" si="7"/>
        <v>3.7578209913941779E-3</v>
      </c>
      <c r="AD14">
        <v>160</v>
      </c>
      <c r="AE14" s="6">
        <v>160</v>
      </c>
      <c r="AF14" s="7">
        <v>0</v>
      </c>
      <c r="AM14" s="6">
        <v>160</v>
      </c>
      <c r="AN14" s="7">
        <v>1</v>
      </c>
    </row>
    <row r="15" spans="1:40" x14ac:dyDescent="0.3">
      <c r="G15">
        <v>54</v>
      </c>
      <c r="H15">
        <v>89</v>
      </c>
      <c r="I15" s="3">
        <v>6.7726027397260298</v>
      </c>
      <c r="J15">
        <f t="shared" si="0"/>
        <v>35</v>
      </c>
      <c r="K15" s="5">
        <f t="shared" si="1"/>
        <v>3.9889840014371676</v>
      </c>
      <c r="L15" s="5">
        <f t="shared" si="2"/>
        <v>4.4886364086820176</v>
      </c>
      <c r="M15" s="5">
        <f t="shared" si="3"/>
        <v>4.3896398297828361</v>
      </c>
      <c r="N15" s="5">
        <f t="shared" si="4"/>
        <v>5.0894498612225103</v>
      </c>
      <c r="O15" s="5">
        <f t="shared" si="5"/>
        <v>9.8996578899181564E-2</v>
      </c>
      <c r="P15" s="5">
        <f t="shared" si="6"/>
        <v>9.8003226337418804E-3</v>
      </c>
      <c r="Q15" s="5">
        <f t="shared" si="7"/>
        <v>1.9256153220827282E-3</v>
      </c>
      <c r="AD15">
        <v>170</v>
      </c>
      <c r="AE15" s="6">
        <v>170</v>
      </c>
      <c r="AF15" s="7">
        <v>0</v>
      </c>
      <c r="AM15" s="6">
        <v>170</v>
      </c>
      <c r="AN15" s="7">
        <v>0</v>
      </c>
    </row>
    <row r="16" spans="1:40" x14ac:dyDescent="0.3">
      <c r="G16">
        <v>78</v>
      </c>
      <c r="H16">
        <v>83</v>
      </c>
      <c r="I16" s="3">
        <v>1.89041095890411</v>
      </c>
      <c r="J16">
        <f t="shared" si="0"/>
        <v>5</v>
      </c>
      <c r="K16" s="5">
        <f t="shared" si="1"/>
        <v>4.3567087829461331</v>
      </c>
      <c r="L16" s="5">
        <f t="shared" si="2"/>
        <v>4.4188405794082204</v>
      </c>
      <c r="M16" s="5">
        <f t="shared" si="3"/>
        <v>4.4482566313498779</v>
      </c>
      <c r="N16" s="5">
        <f t="shared" si="4"/>
        <v>1.805235856206248</v>
      </c>
      <c r="O16" s="5">
        <f t="shared" si="5"/>
        <v>-2.9416051941657528E-2</v>
      </c>
      <c r="P16" s="5">
        <f t="shared" si="6"/>
        <v>8.6530411183429368E-4</v>
      </c>
      <c r="Q16" s="5">
        <f t="shared" si="7"/>
        <v>4.7933022649613975E-4</v>
      </c>
      <c r="AD16">
        <v>180</v>
      </c>
      <c r="AE16" s="6">
        <v>180</v>
      </c>
      <c r="AF16" s="7">
        <v>1</v>
      </c>
      <c r="AM16" s="6">
        <v>180</v>
      </c>
      <c r="AN16" s="7">
        <v>1</v>
      </c>
    </row>
    <row r="17" spans="7:40" ht="15" thickBot="1" x14ac:dyDescent="0.35">
      <c r="G17">
        <v>55</v>
      </c>
      <c r="H17">
        <v>58</v>
      </c>
      <c r="I17" s="3">
        <v>0.82739726027397298</v>
      </c>
      <c r="J17">
        <f t="shared" si="0"/>
        <v>3</v>
      </c>
      <c r="K17" s="5">
        <f t="shared" si="1"/>
        <v>4.0073332210868848</v>
      </c>
      <c r="L17" s="5">
        <f t="shared" si="2"/>
        <v>4.0604429863945839</v>
      </c>
      <c r="M17" s="5">
        <f t="shared" si="3"/>
        <v>4.0635633789346448</v>
      </c>
      <c r="N17" s="5">
        <f t="shared" si="4"/>
        <v>0.83489677622060476</v>
      </c>
      <c r="O17" s="5">
        <f t="shared" si="5"/>
        <v>-3.1203925400609123E-3</v>
      </c>
      <c r="P17" s="5">
        <f t="shared" si="6"/>
        <v>9.7368496040677928E-6</v>
      </c>
      <c r="Q17" s="5">
        <f t="shared" si="7"/>
        <v>1.1662339442900215E-5</v>
      </c>
      <c r="AE17" s="8" t="s">
        <v>20</v>
      </c>
      <c r="AF17" s="8">
        <v>0</v>
      </c>
      <c r="AM17" s="8" t="s">
        <v>20</v>
      </c>
      <c r="AN17" s="8">
        <v>0</v>
      </c>
    </row>
    <row r="18" spans="7:40" x14ac:dyDescent="0.3">
      <c r="G18">
        <v>91</v>
      </c>
      <c r="H18">
        <v>102</v>
      </c>
      <c r="I18" s="3">
        <v>1.77260273972603</v>
      </c>
      <c r="J18">
        <f t="shared" si="0"/>
        <v>11</v>
      </c>
      <c r="K18" s="5">
        <f t="shared" si="1"/>
        <v>4.5108594885948952</v>
      </c>
      <c r="L18" s="5">
        <f t="shared" si="2"/>
        <v>4.6249727803043799</v>
      </c>
      <c r="M18" s="5">
        <f t="shared" si="3"/>
        <v>4.5831102188039372</v>
      </c>
      <c r="N18" s="5">
        <f t="shared" si="4"/>
        <v>1.7030196770466366</v>
      </c>
      <c r="O18" s="5">
        <f t="shared" si="5"/>
        <v>4.1862561500442652E-2</v>
      </c>
      <c r="P18" s="5">
        <f t="shared" si="6"/>
        <v>1.7524740553783434E-3</v>
      </c>
      <c r="Q18" s="5">
        <f t="shared" si="7"/>
        <v>1.0290392289638544E-3</v>
      </c>
      <c r="AD18">
        <v>8</v>
      </c>
      <c r="AE18" s="9" t="s">
        <v>19</v>
      </c>
      <c r="AF18" s="9" t="s">
        <v>21</v>
      </c>
      <c r="AM18" s="9" t="s">
        <v>19</v>
      </c>
      <c r="AN18" s="9" t="s">
        <v>21</v>
      </c>
    </row>
    <row r="19" spans="7:40" x14ac:dyDescent="0.3">
      <c r="G19">
        <v>85</v>
      </c>
      <c r="H19">
        <v>88</v>
      </c>
      <c r="I19" s="3">
        <v>0.90958904109589001</v>
      </c>
      <c r="J19">
        <f t="shared" si="0"/>
        <v>3</v>
      </c>
      <c r="K19" s="5">
        <f t="shared" si="1"/>
        <v>4.4426512483018854</v>
      </c>
      <c r="L19" s="5">
        <f t="shared" si="2"/>
        <v>4.4773367778341067</v>
      </c>
      <c r="M19" s="5">
        <f t="shared" si="3"/>
        <v>4.483793668046677</v>
      </c>
      <c r="N19" s="5">
        <f t="shared" si="4"/>
        <v>0.91389511639271259</v>
      </c>
      <c r="O19" s="5">
        <f t="shared" si="5"/>
        <v>-6.4568902125703431E-3</v>
      </c>
      <c r="P19" s="5">
        <f t="shared" si="6"/>
        <v>4.1691431217186692E-5</v>
      </c>
      <c r="Q19" s="5">
        <f t="shared" si="7"/>
        <v>4.561949229113874E-5</v>
      </c>
      <c r="AD19">
        <v>9</v>
      </c>
      <c r="AE19" s="6">
        <v>8</v>
      </c>
      <c r="AF19" s="7">
        <v>0</v>
      </c>
      <c r="AM19" s="6">
        <v>8</v>
      </c>
      <c r="AN19" s="7">
        <v>0</v>
      </c>
    </row>
    <row r="20" spans="7:40" x14ac:dyDescent="0.3">
      <c r="G20">
        <v>179</v>
      </c>
      <c r="H20">
        <v>179</v>
      </c>
      <c r="I20" s="3">
        <v>0.57534246575342496</v>
      </c>
      <c r="J20">
        <f t="shared" si="0"/>
        <v>0</v>
      </c>
      <c r="K20" s="5">
        <f t="shared" si="1"/>
        <v>5.1873858806693045</v>
      </c>
      <c r="L20" s="5">
        <f t="shared" si="2"/>
        <v>5.1873858806693045</v>
      </c>
      <c r="M20" s="5">
        <f t="shared" si="3"/>
        <v>5.1912168818723776</v>
      </c>
      <c r="N20" s="5">
        <f t="shared" si="4"/>
        <v>0.58828741474707169</v>
      </c>
      <c r="O20" s="5">
        <f t="shared" si="5"/>
        <v>-3.8310012030731144E-3</v>
      </c>
      <c r="P20" s="5">
        <f t="shared" si="6"/>
        <v>1.467657021794765E-5</v>
      </c>
      <c r="Q20" s="5">
        <f t="shared" si="7"/>
        <v>2.4947958854869765E-5</v>
      </c>
      <c r="AD20">
        <v>10</v>
      </c>
      <c r="AE20" s="6">
        <v>9</v>
      </c>
      <c r="AF20" s="7">
        <v>1</v>
      </c>
      <c r="AM20" s="6">
        <v>9</v>
      </c>
      <c r="AN20" s="7">
        <v>0</v>
      </c>
    </row>
    <row r="21" spans="7:40" x14ac:dyDescent="0.3">
      <c r="G21">
        <v>70</v>
      </c>
      <c r="H21">
        <v>83</v>
      </c>
      <c r="I21" s="3">
        <v>4.8821917808219197</v>
      </c>
      <c r="J21">
        <f t="shared" si="0"/>
        <v>13</v>
      </c>
      <c r="K21" s="5">
        <f t="shared" si="1"/>
        <v>4.2484951998281621</v>
      </c>
      <c r="L21" s="5">
        <f t="shared" si="2"/>
        <v>4.4188405794082204</v>
      </c>
      <c r="M21" s="5">
        <f t="shared" si="3"/>
        <v>4.4921098031032747</v>
      </c>
      <c r="N21" s="5">
        <f t="shared" si="4"/>
        <v>4.0149631740563558</v>
      </c>
      <c r="O21" s="5">
        <f t="shared" si="5"/>
        <v>-7.3269223695054286E-2</v>
      </c>
      <c r="P21" s="5">
        <f t="shared" si="6"/>
        <v>5.3683791408759042E-3</v>
      </c>
      <c r="Q21" s="5">
        <f t="shared" si="7"/>
        <v>1.3370929964102707E-3</v>
      </c>
      <c r="AD21">
        <v>11</v>
      </c>
      <c r="AE21" s="6">
        <v>10</v>
      </c>
      <c r="AF21" s="7">
        <v>14</v>
      </c>
      <c r="AM21" s="6">
        <v>10</v>
      </c>
      <c r="AN21" s="7">
        <v>2</v>
      </c>
    </row>
    <row r="22" spans="7:40" x14ac:dyDescent="0.3">
      <c r="G22">
        <v>72</v>
      </c>
      <c r="H22">
        <v>84</v>
      </c>
      <c r="I22" s="3">
        <v>2.77534246575342</v>
      </c>
      <c r="J22">
        <f t="shared" si="0"/>
        <v>12</v>
      </c>
      <c r="K22" s="5">
        <f t="shared" si="1"/>
        <v>4.276666163826162</v>
      </c>
      <c r="L22" s="5">
        <f t="shared" si="2"/>
        <v>4.4308168694749241</v>
      </c>
      <c r="M22" s="5">
        <f t="shared" si="3"/>
        <v>4.4189846443345191</v>
      </c>
      <c r="N22" s="5">
        <f t="shared" si="4"/>
        <v>2.5334693646980955</v>
      </c>
      <c r="O22" s="5">
        <f t="shared" si="5"/>
        <v>1.183222514040505E-2</v>
      </c>
      <c r="P22" s="5">
        <f t="shared" si="6"/>
        <v>1.4000155177323331E-4</v>
      </c>
      <c r="Q22" s="5">
        <f t="shared" si="7"/>
        <v>5.5260803120039618E-5</v>
      </c>
      <c r="AD22">
        <v>12</v>
      </c>
      <c r="AE22" s="6">
        <v>11</v>
      </c>
      <c r="AF22" s="7">
        <v>49</v>
      </c>
      <c r="AM22" s="6">
        <v>11</v>
      </c>
      <c r="AN22" s="7">
        <v>17</v>
      </c>
    </row>
    <row r="23" spans="7:40" x14ac:dyDescent="0.3">
      <c r="G23">
        <v>89</v>
      </c>
      <c r="H23">
        <v>88</v>
      </c>
      <c r="I23" s="3">
        <v>0.106849315068493</v>
      </c>
      <c r="J23">
        <f t="shared" si="0"/>
        <v>-1</v>
      </c>
      <c r="K23" s="5">
        <f t="shared" si="1"/>
        <v>4.4886364086820176</v>
      </c>
      <c r="L23" s="5">
        <f t="shared" si="2"/>
        <v>4.4773367778341067</v>
      </c>
      <c r="M23" s="5">
        <f t="shared" si="3"/>
        <v>4.4933127656435907</v>
      </c>
      <c r="N23" s="5">
        <f t="shared" si="4"/>
        <v>0.11199044787053052</v>
      </c>
      <c r="O23" s="5">
        <f t="shared" si="5"/>
        <v>-1.597598780948406E-2</v>
      </c>
      <c r="P23" s="5">
        <f t="shared" si="6"/>
        <v>2.5523218648878328E-4</v>
      </c>
      <c r="Q23" s="5">
        <f t="shared" si="7"/>
        <v>2.279053181248557E-3</v>
      </c>
      <c r="AD23">
        <v>13</v>
      </c>
      <c r="AE23" s="6">
        <v>12</v>
      </c>
      <c r="AF23" s="7">
        <v>119</v>
      </c>
      <c r="AM23" s="6">
        <v>12</v>
      </c>
      <c r="AN23" s="7">
        <v>53</v>
      </c>
    </row>
    <row r="24" spans="7:40" x14ac:dyDescent="0.3">
      <c r="G24">
        <v>45</v>
      </c>
      <c r="H24">
        <v>76</v>
      </c>
      <c r="I24" s="3">
        <v>3.7671232876712302</v>
      </c>
      <c r="J24">
        <f t="shared" si="0"/>
        <v>31</v>
      </c>
      <c r="K24" s="5">
        <f t="shared" si="1"/>
        <v>3.8066624694346727</v>
      </c>
      <c r="L24" s="5">
        <f t="shared" si="2"/>
        <v>4.3307333826582548</v>
      </c>
      <c r="M24" s="5">
        <f t="shared" si="3"/>
        <v>4.0802227137791771</v>
      </c>
      <c r="N24" s="5">
        <f t="shared" si="4"/>
        <v>3.2722385064034007</v>
      </c>
      <c r="O24" s="5">
        <f t="shared" si="5"/>
        <v>0.25051066887907769</v>
      </c>
      <c r="P24" s="5">
        <f t="shared" si="6"/>
        <v>6.2755595222242902E-2</v>
      </c>
      <c r="Q24" s="5">
        <f t="shared" si="7"/>
        <v>1.9178184933475142E-2</v>
      </c>
      <c r="AD24">
        <v>14</v>
      </c>
      <c r="AE24" s="6">
        <v>13</v>
      </c>
      <c r="AF24" s="7">
        <v>95</v>
      </c>
      <c r="AM24" s="6">
        <v>13</v>
      </c>
      <c r="AN24" s="7">
        <v>133</v>
      </c>
    </row>
    <row r="25" spans="7:40" x14ac:dyDescent="0.3">
      <c r="G25">
        <v>70</v>
      </c>
      <c r="H25">
        <v>76</v>
      </c>
      <c r="I25" s="3">
        <v>1.7616438356164399</v>
      </c>
      <c r="J25">
        <f t="shared" si="0"/>
        <v>6</v>
      </c>
      <c r="K25" s="5">
        <f t="shared" si="1"/>
        <v>4.2484951998281621</v>
      </c>
      <c r="L25" s="5">
        <f t="shared" si="2"/>
        <v>4.3307333826582548</v>
      </c>
      <c r="M25" s="5">
        <f t="shared" si="3"/>
        <v>4.3437648245306058</v>
      </c>
      <c r="N25" s="5">
        <f t="shared" si="4"/>
        <v>1.6934459745238717</v>
      </c>
      <c r="O25" s="5">
        <f t="shared" si="5"/>
        <v>-1.3031441872350946E-2</v>
      </c>
      <c r="P25" s="5">
        <f t="shared" si="6"/>
        <v>1.6981847727246153E-4</v>
      </c>
      <c r="Q25" s="5">
        <f t="shared" si="7"/>
        <v>1.0027983167293401E-4</v>
      </c>
      <c r="AD25">
        <v>15</v>
      </c>
      <c r="AE25" s="6">
        <v>14</v>
      </c>
      <c r="AF25" s="7">
        <v>24</v>
      </c>
      <c r="AM25" s="6">
        <v>14</v>
      </c>
      <c r="AN25" s="7">
        <v>73</v>
      </c>
    </row>
    <row r="26" spans="7:40" x14ac:dyDescent="0.3">
      <c r="G26">
        <v>78</v>
      </c>
      <c r="H26">
        <v>84</v>
      </c>
      <c r="I26" s="3">
        <v>1.84383561643836</v>
      </c>
      <c r="J26">
        <f t="shared" si="0"/>
        <v>6</v>
      </c>
      <c r="K26" s="5">
        <f t="shared" si="1"/>
        <v>4.3567087829461331</v>
      </c>
      <c r="L26" s="5">
        <f t="shared" si="2"/>
        <v>4.4308168694749241</v>
      </c>
      <c r="M26" s="5">
        <f t="shared" si="3"/>
        <v>4.4461098372669623</v>
      </c>
      <c r="N26" s="5">
        <f t="shared" si="4"/>
        <v>1.7649777007181928</v>
      </c>
      <c r="O26" s="5">
        <f t="shared" si="5"/>
        <v>-1.5292967792038148E-2</v>
      </c>
      <c r="P26" s="5">
        <f t="shared" si="6"/>
        <v>2.3387486388831615E-4</v>
      </c>
      <c r="Q26" s="5">
        <f t="shared" si="7"/>
        <v>1.3250867917093194E-4</v>
      </c>
      <c r="AD26">
        <v>16</v>
      </c>
      <c r="AE26" s="6">
        <v>15</v>
      </c>
      <c r="AF26" s="7">
        <v>9</v>
      </c>
      <c r="AM26" s="6">
        <v>15</v>
      </c>
      <c r="AN26" s="7">
        <v>22</v>
      </c>
    </row>
    <row r="27" spans="7:40" x14ac:dyDescent="0.3">
      <c r="G27">
        <v>57</v>
      </c>
      <c r="H27">
        <v>87</v>
      </c>
      <c r="I27" s="3">
        <v>10.9506849315068</v>
      </c>
      <c r="J27">
        <f t="shared" si="0"/>
        <v>30</v>
      </c>
      <c r="K27" s="5">
        <f t="shared" si="1"/>
        <v>4.0430512202692608</v>
      </c>
      <c r="L27" s="5">
        <f t="shared" si="2"/>
        <v>4.465908174307593</v>
      </c>
      <c r="M27" s="5">
        <f t="shared" si="3"/>
        <v>4.6040121994352923</v>
      </c>
      <c r="N27" s="5">
        <f t="shared" si="4"/>
        <v>6.8209027895190175</v>
      </c>
      <c r="O27" s="5">
        <f t="shared" si="5"/>
        <v>-0.13810402512769926</v>
      </c>
      <c r="P27" s="5">
        <f t="shared" si="6"/>
        <v>1.9072721756472188E-2</v>
      </c>
      <c r="Q27" s="5">
        <f t="shared" si="7"/>
        <v>2.7962166219080683E-3</v>
      </c>
      <c r="AD27">
        <v>17</v>
      </c>
      <c r="AE27" s="6">
        <v>16</v>
      </c>
      <c r="AF27" s="7">
        <v>6</v>
      </c>
      <c r="AM27" s="6">
        <v>16</v>
      </c>
      <c r="AN27" s="7">
        <v>14</v>
      </c>
    </row>
    <row r="28" spans="7:40" x14ac:dyDescent="0.3">
      <c r="G28">
        <v>77</v>
      </c>
      <c r="H28">
        <v>109</v>
      </c>
      <c r="I28" s="3">
        <v>5.97260273972603</v>
      </c>
      <c r="J28">
        <f t="shared" si="0"/>
        <v>32</v>
      </c>
      <c r="K28" s="5">
        <f t="shared" si="1"/>
        <v>4.3438054587381414</v>
      </c>
      <c r="L28" s="5">
        <f t="shared" si="2"/>
        <v>4.6913478742434682</v>
      </c>
      <c r="M28" s="5">
        <f t="shared" si="3"/>
        <v>4.6078046661917593</v>
      </c>
      <c r="N28" s="5">
        <f t="shared" si="4"/>
        <v>4.6609289326445627</v>
      </c>
      <c r="O28" s="5">
        <f t="shared" si="5"/>
        <v>8.3543208051708895E-2</v>
      </c>
      <c r="P28" s="5">
        <f t="shared" si="6"/>
        <v>6.979467611571118E-3</v>
      </c>
      <c r="Q28" s="5">
        <f t="shared" si="7"/>
        <v>1.4974413282055859E-3</v>
      </c>
      <c r="AD28">
        <v>18</v>
      </c>
      <c r="AE28" s="6">
        <v>17</v>
      </c>
      <c r="AF28" s="7">
        <v>2</v>
      </c>
      <c r="AM28" s="6">
        <v>17</v>
      </c>
      <c r="AN28" s="7">
        <v>5</v>
      </c>
    </row>
    <row r="29" spans="7:40" x14ac:dyDescent="0.3">
      <c r="G29">
        <v>82</v>
      </c>
      <c r="H29">
        <v>94</v>
      </c>
      <c r="I29" s="3">
        <v>4.7698630136986298</v>
      </c>
      <c r="J29">
        <f t="shared" si="0"/>
        <v>12</v>
      </c>
      <c r="K29" s="5">
        <f t="shared" si="1"/>
        <v>4.4067192122836225</v>
      </c>
      <c r="L29" s="5">
        <f t="shared" si="2"/>
        <v>4.5432948096428154</v>
      </c>
      <c r="M29" s="5">
        <f t="shared" si="3"/>
        <v>4.6099856538899422</v>
      </c>
      <c r="N29" s="5">
        <f t="shared" si="4"/>
        <v>3.9440665521448115</v>
      </c>
      <c r="O29" s="5">
        <f t="shared" si="5"/>
        <v>-6.669084424712679E-2</v>
      </c>
      <c r="P29" s="5">
        <f t="shared" si="6"/>
        <v>4.4476687063945246E-3</v>
      </c>
      <c r="Q29" s="5">
        <f t="shared" si="7"/>
        <v>1.1276860183750831E-3</v>
      </c>
      <c r="AE29" s="6">
        <v>18</v>
      </c>
      <c r="AF29" s="7">
        <v>1</v>
      </c>
      <c r="AM29" s="6">
        <v>18</v>
      </c>
      <c r="AN29" s="7">
        <v>1</v>
      </c>
    </row>
    <row r="30" spans="7:40" ht="15" thickBot="1" x14ac:dyDescent="0.35">
      <c r="G30">
        <v>112</v>
      </c>
      <c r="H30">
        <v>130</v>
      </c>
      <c r="I30" s="3">
        <v>2.7671232876712302</v>
      </c>
      <c r="J30">
        <f t="shared" si="0"/>
        <v>18</v>
      </c>
      <c r="K30" s="5">
        <f t="shared" si="1"/>
        <v>4.7184988942196515</v>
      </c>
      <c r="L30" s="5">
        <f t="shared" si="2"/>
        <v>4.8675344636013742</v>
      </c>
      <c r="M30" s="5">
        <f t="shared" si="3"/>
        <v>4.8000111601882764</v>
      </c>
      <c r="N30" s="5">
        <f t="shared" si="4"/>
        <v>2.5270158328199739</v>
      </c>
      <c r="O30" s="5">
        <f t="shared" si="5"/>
        <v>6.7523303413097757E-2</v>
      </c>
      <c r="P30" s="5">
        <f t="shared" si="6"/>
        <v>4.559396503817259E-3</v>
      </c>
      <c r="Q30" s="5">
        <f t="shared" si="7"/>
        <v>1.8042611544421112E-3</v>
      </c>
      <c r="AE30" s="8" t="s">
        <v>20</v>
      </c>
      <c r="AF30" s="8">
        <v>0</v>
      </c>
      <c r="AM30" s="8" t="s">
        <v>20</v>
      </c>
      <c r="AN30" s="8">
        <v>0</v>
      </c>
    </row>
    <row r="31" spans="7:40" x14ac:dyDescent="0.3">
      <c r="G31">
        <v>72</v>
      </c>
      <c r="H31">
        <v>92</v>
      </c>
      <c r="I31" s="3">
        <v>6.0767123287671199</v>
      </c>
      <c r="J31">
        <f t="shared" si="0"/>
        <v>20</v>
      </c>
      <c r="K31" s="5">
        <f t="shared" si="1"/>
        <v>4.276666163826162</v>
      </c>
      <c r="L31" s="5">
        <f t="shared" si="2"/>
        <v>4.5217885810748264</v>
      </c>
      <c r="M31" s="5">
        <f t="shared" si="3"/>
        <v>4.5630919277915218</v>
      </c>
      <c r="N31" s="5">
        <f t="shared" si="4"/>
        <v>4.7187789223831249</v>
      </c>
      <c r="O31" s="5">
        <f t="shared" si="5"/>
        <v>-4.1303346716695444E-2</v>
      </c>
      <c r="P31" s="5">
        <f t="shared" si="6"/>
        <v>1.7059664499995562E-3</v>
      </c>
      <c r="Q31" s="5">
        <f t="shared" si="7"/>
        <v>3.6152709801839835E-4</v>
      </c>
    </row>
    <row r="32" spans="7:40" x14ac:dyDescent="0.3">
      <c r="G32">
        <v>70</v>
      </c>
      <c r="H32">
        <v>72</v>
      </c>
      <c r="I32" s="3">
        <v>0.82739726027397298</v>
      </c>
      <c r="J32">
        <f t="shared" si="0"/>
        <v>2</v>
      </c>
      <c r="K32" s="5">
        <f t="shared" si="1"/>
        <v>4.2484951998281621</v>
      </c>
      <c r="L32" s="5">
        <f t="shared" si="2"/>
        <v>4.276666163826162</v>
      </c>
      <c r="M32" s="5">
        <f t="shared" si="3"/>
        <v>4.2943523082257764</v>
      </c>
      <c r="N32" s="5">
        <f t="shared" si="4"/>
        <v>0.83489677622060476</v>
      </c>
      <c r="O32" s="5">
        <f t="shared" si="5"/>
        <v>-1.7686144399614356E-2</v>
      </c>
      <c r="P32" s="5">
        <f t="shared" si="6"/>
        <v>3.1279970372401027E-4</v>
      </c>
      <c r="Q32" s="5">
        <f t="shared" si="7"/>
        <v>3.7465673917198026E-4</v>
      </c>
    </row>
    <row r="33" spans="7:17" x14ac:dyDescent="0.3">
      <c r="G33">
        <v>76</v>
      </c>
      <c r="H33">
        <v>84</v>
      </c>
      <c r="I33" s="3">
        <v>5.9643835616438396</v>
      </c>
      <c r="J33">
        <f t="shared" si="0"/>
        <v>8</v>
      </c>
      <c r="K33" s="5">
        <f t="shared" si="1"/>
        <v>4.3307333826582548</v>
      </c>
      <c r="L33" s="5">
        <f t="shared" si="2"/>
        <v>4.4308168694749241</v>
      </c>
      <c r="M33" s="5">
        <f t="shared" si="3"/>
        <v>4.5979744250191796</v>
      </c>
      <c r="N33" s="5">
        <f t="shared" si="4"/>
        <v>4.6563345098640774</v>
      </c>
      <c r="O33" s="5">
        <f t="shared" si="5"/>
        <v>-0.16715755554425549</v>
      </c>
      <c r="P33" s="5">
        <f t="shared" si="6"/>
        <v>2.7941648375530859E-2</v>
      </c>
      <c r="Q33" s="5">
        <f t="shared" si="7"/>
        <v>6.0007820134783448E-3</v>
      </c>
    </row>
    <row r="34" spans="7:17" x14ac:dyDescent="0.3">
      <c r="G34">
        <v>66</v>
      </c>
      <c r="H34">
        <v>69</v>
      </c>
      <c r="I34" s="3">
        <v>2.0136986301369899</v>
      </c>
      <c r="J34">
        <f t="shared" si="0"/>
        <v>3</v>
      </c>
      <c r="K34" s="5">
        <f t="shared" si="1"/>
        <v>4.1896547530893793</v>
      </c>
      <c r="L34" s="5">
        <f t="shared" si="2"/>
        <v>4.2341065563300999</v>
      </c>
      <c r="M34" s="5">
        <f t="shared" si="3"/>
        <v>4.3038116361981293</v>
      </c>
      <c r="N34" s="5">
        <f t="shared" si="4"/>
        <v>1.9108446775277779</v>
      </c>
      <c r="O34" s="5">
        <f t="shared" si="5"/>
        <v>-6.9705079868029429E-2</v>
      </c>
      <c r="P34" s="5">
        <f t="shared" si="6"/>
        <v>4.8587981594083616E-3</v>
      </c>
      <c r="Q34" s="5">
        <f t="shared" si="7"/>
        <v>2.5427488777866559E-3</v>
      </c>
    </row>
    <row r="35" spans="7:17" x14ac:dyDescent="0.3">
      <c r="G35">
        <v>89</v>
      </c>
      <c r="H35">
        <v>101</v>
      </c>
      <c r="I35" s="3">
        <v>3.8465753424657501</v>
      </c>
      <c r="J35">
        <f t="shared" si="0"/>
        <v>12</v>
      </c>
      <c r="K35" s="5">
        <f t="shared" si="1"/>
        <v>4.4886364086820176</v>
      </c>
      <c r="L35" s="5">
        <f t="shared" si="2"/>
        <v>4.6151204789287235</v>
      </c>
      <c r="M35" s="5">
        <f t="shared" si="3"/>
        <v>4.6413277534039965</v>
      </c>
      <c r="N35" s="5">
        <f t="shared" si="4"/>
        <v>3.3281212331191119</v>
      </c>
      <c r="O35" s="5">
        <f t="shared" si="5"/>
        <v>-2.6207274475273046E-2</v>
      </c>
      <c r="P35" s="5">
        <f t="shared" si="6"/>
        <v>6.8682123542229809E-4</v>
      </c>
      <c r="Q35" s="5">
        <f t="shared" si="7"/>
        <v>2.0636905548618189E-4</v>
      </c>
    </row>
    <row r="36" spans="7:17" x14ac:dyDescent="0.3">
      <c r="G36">
        <v>68</v>
      </c>
      <c r="H36">
        <v>74</v>
      </c>
      <c r="I36" s="3">
        <v>0.78082191780821897</v>
      </c>
      <c r="J36">
        <f t="shared" si="0"/>
        <v>6</v>
      </c>
      <c r="K36" s="5">
        <f t="shared" si="1"/>
        <v>4.2195077300356392</v>
      </c>
      <c r="L36" s="5">
        <f t="shared" si="2"/>
        <v>4.3040650811280248</v>
      </c>
      <c r="M36" s="5">
        <f t="shared" si="3"/>
        <v>4.2640147727588271</v>
      </c>
      <c r="N36" s="5">
        <f t="shared" si="4"/>
        <v>0.78982379773698264</v>
      </c>
      <c r="O36" s="5">
        <f t="shared" si="5"/>
        <v>4.0050308369197651E-2</v>
      </c>
      <c r="P36" s="5">
        <f t="shared" si="6"/>
        <v>1.6040272004678234E-3</v>
      </c>
      <c r="Q36" s="5">
        <f t="shared" si="7"/>
        <v>2.0308671441196264E-3</v>
      </c>
    </row>
    <row r="37" spans="7:17" x14ac:dyDescent="0.3">
      <c r="G37">
        <v>83</v>
      </c>
      <c r="H37">
        <v>115</v>
      </c>
      <c r="I37" s="3">
        <v>3.7671232876712302</v>
      </c>
      <c r="J37">
        <f t="shared" si="0"/>
        <v>32</v>
      </c>
      <c r="K37" s="5">
        <f t="shared" si="1"/>
        <v>4.4188405794082204</v>
      </c>
      <c r="L37" s="5">
        <f t="shared" si="2"/>
        <v>4.7449320993410735</v>
      </c>
      <c r="M37" s="5">
        <f t="shared" si="3"/>
        <v>4.5813450980440482</v>
      </c>
      <c r="N37" s="5">
        <f t="shared" si="4"/>
        <v>3.2722385064034007</v>
      </c>
      <c r="O37" s="5">
        <f t="shared" si="5"/>
        <v>0.1635870012970253</v>
      </c>
      <c r="P37" s="5">
        <f t="shared" si="6"/>
        <v>2.6760706993352958E-2</v>
      </c>
      <c r="Q37" s="5">
        <f t="shared" si="7"/>
        <v>8.1781040535356085E-3</v>
      </c>
    </row>
    <row r="38" spans="7:17" x14ac:dyDescent="0.3">
      <c r="G38">
        <v>71</v>
      </c>
      <c r="H38">
        <v>76</v>
      </c>
      <c r="I38" s="3">
        <v>1.83835616438356</v>
      </c>
      <c r="J38">
        <f t="shared" si="0"/>
        <v>5</v>
      </c>
      <c r="K38" s="5">
        <f t="shared" si="1"/>
        <v>4.2626798545218607</v>
      </c>
      <c r="L38" s="5">
        <f t="shared" si="2"/>
        <v>4.3307333826582548</v>
      </c>
      <c r="M38" s="5">
        <f t="shared" si="3"/>
        <v>4.3605787880176008</v>
      </c>
      <c r="N38" s="5">
        <f t="shared" si="4"/>
        <v>1.7602283331779962</v>
      </c>
      <c r="O38" s="5">
        <f t="shared" si="5"/>
        <v>-2.9845405359345989E-2</v>
      </c>
      <c r="P38" s="5">
        <f t="shared" si="6"/>
        <v>8.9074822106367823E-4</v>
      </c>
      <c r="Q38" s="5">
        <f t="shared" si="7"/>
        <v>5.0604129264041607E-4</v>
      </c>
    </row>
    <row r="39" spans="7:17" x14ac:dyDescent="0.3">
      <c r="G39">
        <v>70</v>
      </c>
      <c r="H39">
        <v>72</v>
      </c>
      <c r="I39" s="3">
        <v>0.87671232876712302</v>
      </c>
      <c r="J39">
        <f t="shared" si="0"/>
        <v>2</v>
      </c>
      <c r="K39" s="5">
        <f t="shared" si="1"/>
        <v>4.2484951998281621</v>
      </c>
      <c r="L39" s="5">
        <f t="shared" si="2"/>
        <v>4.276666163826162</v>
      </c>
      <c r="M39" s="5">
        <f t="shared" si="3"/>
        <v>4.2970223706782251</v>
      </c>
      <c r="N39" s="5">
        <f t="shared" si="4"/>
        <v>0.88237856042545659</v>
      </c>
      <c r="O39" s="5">
        <f t="shared" si="5"/>
        <v>-2.0356206852063075E-2</v>
      </c>
      <c r="P39" s="5">
        <f t="shared" si="6"/>
        <v>4.1437515740397969E-4</v>
      </c>
      <c r="Q39" s="5">
        <f t="shared" si="7"/>
        <v>4.6961154315011954E-4</v>
      </c>
    </row>
    <row r="40" spans="7:17" x14ac:dyDescent="0.3">
      <c r="G40">
        <v>82</v>
      </c>
      <c r="H40">
        <v>83</v>
      </c>
      <c r="I40" s="3">
        <v>0.82465753424657495</v>
      </c>
      <c r="J40">
        <f t="shared" si="0"/>
        <v>1</v>
      </c>
      <c r="K40" s="5">
        <f t="shared" si="1"/>
        <v>4.4067192122836225</v>
      </c>
      <c r="L40" s="5">
        <f t="shared" si="2"/>
        <v>4.4188405794082204</v>
      </c>
      <c r="M40" s="5">
        <f t="shared" si="3"/>
        <v>4.4456441676052814</v>
      </c>
      <c r="N40" s="5">
        <f t="shared" si="4"/>
        <v>0.83225159580239705</v>
      </c>
      <c r="O40" s="5">
        <f t="shared" si="5"/>
        <v>-2.6803588197060968E-2</v>
      </c>
      <c r="P40" s="5">
        <f t="shared" si="6"/>
        <v>7.1843234023762602E-4</v>
      </c>
      <c r="Q40" s="5">
        <f t="shared" si="7"/>
        <v>8.6323936639011824E-4</v>
      </c>
    </row>
    <row r="41" spans="7:17" x14ac:dyDescent="0.3">
      <c r="G41">
        <v>59</v>
      </c>
      <c r="H41">
        <v>61</v>
      </c>
      <c r="I41" s="3">
        <v>5.0712328767123296</v>
      </c>
      <c r="J41">
        <f t="shared" si="0"/>
        <v>2</v>
      </c>
      <c r="K41" s="5">
        <f t="shared" si="1"/>
        <v>4.0775374409022112</v>
      </c>
      <c r="L41" s="5">
        <f t="shared" si="2"/>
        <v>4.1108739189691379</v>
      </c>
      <c r="M41" s="5">
        <f t="shared" si="3"/>
        <v>4.3697556725505287</v>
      </c>
      <c r="N41" s="5">
        <f t="shared" si="4"/>
        <v>4.1323828241126046</v>
      </c>
      <c r="O41" s="5">
        <f t="shared" si="5"/>
        <v>-0.25888175358139076</v>
      </c>
      <c r="P41" s="5">
        <f t="shared" si="6"/>
        <v>6.7019762337375929E-2</v>
      </c>
      <c r="Q41" s="5">
        <f t="shared" si="7"/>
        <v>1.6218188195515956E-2</v>
      </c>
    </row>
    <row r="42" spans="7:17" x14ac:dyDescent="0.3">
      <c r="G42">
        <v>85</v>
      </c>
      <c r="H42">
        <v>86</v>
      </c>
      <c r="I42" s="3">
        <v>0.89041095890411004</v>
      </c>
      <c r="J42">
        <f t="shared" si="0"/>
        <v>1</v>
      </c>
      <c r="K42" s="5">
        <f t="shared" si="1"/>
        <v>4.4426512483018854</v>
      </c>
      <c r="L42" s="5">
        <f t="shared" si="2"/>
        <v>4.4543472946400575</v>
      </c>
      <c r="M42" s="5">
        <f t="shared" si="3"/>
        <v>4.4829465703186147</v>
      </c>
      <c r="N42" s="5">
        <f t="shared" si="4"/>
        <v>0.89552384226089732</v>
      </c>
      <c r="O42" s="5">
        <f t="shared" si="5"/>
        <v>-2.8599275678557134E-2</v>
      </c>
      <c r="P42" s="5">
        <f t="shared" si="6"/>
        <v>8.179185693381097E-4</v>
      </c>
      <c r="Q42" s="5">
        <f t="shared" si="7"/>
        <v>9.1334091929159544E-4</v>
      </c>
    </row>
    <row r="43" spans="7:17" x14ac:dyDescent="0.3">
      <c r="G43">
        <v>80</v>
      </c>
      <c r="H43">
        <v>90</v>
      </c>
      <c r="I43" s="3">
        <v>2.86301369863014</v>
      </c>
      <c r="J43">
        <f t="shared" si="0"/>
        <v>10</v>
      </c>
      <c r="K43" s="5">
        <f t="shared" si="1"/>
        <v>4.3820266565683941</v>
      </c>
      <c r="L43" s="5">
        <f t="shared" si="2"/>
        <v>4.4998096820924083</v>
      </c>
      <c r="M43" s="5">
        <f t="shared" si="3"/>
        <v>4.5136388675650121</v>
      </c>
      <c r="N43" s="5">
        <f t="shared" si="4"/>
        <v>2.601957426353827</v>
      </c>
      <c r="O43" s="5">
        <f t="shared" si="5"/>
        <v>-1.3829185472603811E-2</v>
      </c>
      <c r="P43" s="5">
        <f t="shared" si="6"/>
        <v>1.912463708356763E-4</v>
      </c>
      <c r="Q43" s="5">
        <f t="shared" si="7"/>
        <v>7.3500960814594699E-5</v>
      </c>
    </row>
    <row r="44" spans="7:17" x14ac:dyDescent="0.3">
      <c r="G44">
        <v>91</v>
      </c>
      <c r="H44">
        <v>106</v>
      </c>
      <c r="I44" s="3">
        <v>2.7671232876712302</v>
      </c>
      <c r="J44">
        <f t="shared" si="0"/>
        <v>15</v>
      </c>
      <c r="K44" s="5">
        <f t="shared" si="1"/>
        <v>4.5108594885948952</v>
      </c>
      <c r="L44" s="5">
        <f t="shared" si="2"/>
        <v>4.6634391225749638</v>
      </c>
      <c r="M44" s="5">
        <f t="shared" si="3"/>
        <v>4.6207637840888651</v>
      </c>
      <c r="N44" s="5">
        <f t="shared" si="4"/>
        <v>2.5270158328199739</v>
      </c>
      <c r="O44" s="5">
        <f t="shared" si="5"/>
        <v>4.2675338486098724E-2</v>
      </c>
      <c r="P44" s="5">
        <f t="shared" si="6"/>
        <v>1.8211845149030989E-3</v>
      </c>
      <c r="Q44" s="5">
        <f t="shared" si="7"/>
        <v>7.2068583475030457E-4</v>
      </c>
    </row>
    <row r="45" spans="7:17" x14ac:dyDescent="0.3">
      <c r="G45">
        <v>57</v>
      </c>
      <c r="H45">
        <v>72</v>
      </c>
      <c r="I45" s="3">
        <v>5.7808219178082201</v>
      </c>
      <c r="J45">
        <f t="shared" si="0"/>
        <v>15</v>
      </c>
      <c r="K45" s="5">
        <f t="shared" si="1"/>
        <v>4.0430512202692608</v>
      </c>
      <c r="L45" s="5">
        <f t="shared" si="2"/>
        <v>4.276666163826162</v>
      </c>
      <c r="M45" s="5">
        <f t="shared" si="3"/>
        <v>4.3793534831193242</v>
      </c>
      <c r="N45" s="5">
        <f t="shared" si="4"/>
        <v>4.5526731008402104</v>
      </c>
      <c r="O45" s="5">
        <f t="shared" si="5"/>
        <v>-0.1026873192931621</v>
      </c>
      <c r="P45" s="5">
        <f t="shared" si="6"/>
        <v>1.0544685543615822E-2</v>
      </c>
      <c r="Q45" s="5">
        <f t="shared" si="7"/>
        <v>2.3161525789474687E-3</v>
      </c>
    </row>
    <row r="46" spans="7:17" x14ac:dyDescent="0.3">
      <c r="G46">
        <v>83</v>
      </c>
      <c r="H46">
        <v>95</v>
      </c>
      <c r="I46" s="3">
        <v>5.7890410958904104</v>
      </c>
      <c r="J46">
        <f t="shared" si="0"/>
        <v>12</v>
      </c>
      <c r="K46" s="5">
        <f t="shared" si="1"/>
        <v>4.4188405794082204</v>
      </c>
      <c r="L46" s="5">
        <f t="shared" si="2"/>
        <v>4.5538769009245019</v>
      </c>
      <c r="M46" s="5">
        <f t="shared" si="3"/>
        <v>4.6560426223648221</v>
      </c>
      <c r="N46" s="5">
        <f t="shared" si="4"/>
        <v>4.5573580304436838</v>
      </c>
      <c r="O46" s="5">
        <f t="shared" si="5"/>
        <v>-0.10216572144032021</v>
      </c>
      <c r="P46" s="5">
        <f t="shared" si="6"/>
        <v>1.0437834637421105E-2</v>
      </c>
      <c r="Q46" s="5">
        <f t="shared" si="7"/>
        <v>2.2903257913236465E-3</v>
      </c>
    </row>
    <row r="47" spans="7:17" x14ac:dyDescent="0.3">
      <c r="G47">
        <v>49</v>
      </c>
      <c r="H47">
        <v>86</v>
      </c>
      <c r="I47" s="3">
        <v>6</v>
      </c>
      <c r="J47">
        <f t="shared" si="0"/>
        <v>37</v>
      </c>
      <c r="K47" s="5">
        <f t="shared" si="1"/>
        <v>3.8918203624659506</v>
      </c>
      <c r="L47" s="5">
        <f t="shared" si="2"/>
        <v>4.4543472946400575</v>
      </c>
      <c r="M47" s="5">
        <f t="shared" si="3"/>
        <v>4.280237132630214</v>
      </c>
      <c r="N47" s="5">
        <f t="shared" si="4"/>
        <v>4.6762147237453435</v>
      </c>
      <c r="O47" s="5">
        <f t="shared" si="5"/>
        <v>0.17411016200984353</v>
      </c>
      <c r="P47" s="5">
        <f t="shared" si="6"/>
        <v>3.0314348515093962E-2</v>
      </c>
      <c r="Q47" s="5">
        <f t="shared" si="7"/>
        <v>6.4826682062226054E-3</v>
      </c>
    </row>
    <row r="48" spans="7:17" x14ac:dyDescent="0.3">
      <c r="G48">
        <v>85</v>
      </c>
      <c r="H48">
        <v>96</v>
      </c>
      <c r="I48" s="3">
        <v>3.6657534246575301</v>
      </c>
      <c r="J48">
        <f t="shared" si="0"/>
        <v>11</v>
      </c>
      <c r="K48" s="5">
        <f t="shared" si="1"/>
        <v>4.4426512483018854</v>
      </c>
      <c r="L48" s="5">
        <f t="shared" si="2"/>
        <v>4.5643481885708885</v>
      </c>
      <c r="M48" s="5">
        <f t="shared" si="3"/>
        <v>4.5969810917194422</v>
      </c>
      <c r="N48" s="5">
        <f t="shared" si="4"/>
        <v>3.2002513602892502</v>
      </c>
      <c r="O48" s="5">
        <f t="shared" si="5"/>
        <v>-3.2632903148553716E-2</v>
      </c>
      <c r="P48" s="5">
        <f t="shared" si="6"/>
        <v>1.064906367902887E-3</v>
      </c>
      <c r="Q48" s="5">
        <f t="shared" si="7"/>
        <v>3.3275710186922219E-4</v>
      </c>
    </row>
    <row r="49" spans="7:17" x14ac:dyDescent="0.3">
      <c r="G49">
        <v>83</v>
      </c>
      <c r="H49">
        <v>89</v>
      </c>
      <c r="I49" s="3">
        <v>0.76986301369862997</v>
      </c>
      <c r="J49">
        <f t="shared" si="0"/>
        <v>6</v>
      </c>
      <c r="K49" s="5">
        <f t="shared" si="1"/>
        <v>4.4188405794082204</v>
      </c>
      <c r="L49" s="5">
        <f t="shared" si="2"/>
        <v>4.4886364086820176</v>
      </c>
      <c r="M49" s="5">
        <f t="shared" si="3"/>
        <v>4.4547458690419255</v>
      </c>
      <c r="N49" s="5">
        <f t="shared" si="4"/>
        <v>0.77918592897647088</v>
      </c>
      <c r="O49" s="5">
        <f t="shared" si="5"/>
        <v>3.3890539640092143E-2</v>
      </c>
      <c r="P49" s="5">
        <f t="shared" si="6"/>
        <v>1.1485686770966569E-3</v>
      </c>
      <c r="Q49" s="5">
        <f t="shared" si="7"/>
        <v>1.4740623956151296E-3</v>
      </c>
    </row>
    <row r="50" spans="7:17" x14ac:dyDescent="0.3">
      <c r="G50">
        <v>60</v>
      </c>
      <c r="H50">
        <v>65</v>
      </c>
      <c r="I50" s="3">
        <v>1.8082191780821899</v>
      </c>
      <c r="J50">
        <f t="shared" si="0"/>
        <v>5</v>
      </c>
      <c r="K50" s="5">
        <f t="shared" si="1"/>
        <v>4.0943446318236667</v>
      </c>
      <c r="L50" s="5">
        <f t="shared" si="2"/>
        <v>4.1743872509436377</v>
      </c>
      <c r="M50" s="5">
        <f t="shared" si="3"/>
        <v>4.2061359744302189</v>
      </c>
      <c r="N50" s="5">
        <f t="shared" si="4"/>
        <v>1.7340573179539949</v>
      </c>
      <c r="O50" s="5">
        <f t="shared" si="5"/>
        <v>-3.1748723486581198E-2</v>
      </c>
      <c r="P50" s="5">
        <f t="shared" si="6"/>
        <v>1.0079814430273926E-3</v>
      </c>
      <c r="Q50" s="5">
        <f t="shared" si="7"/>
        <v>5.8128496249288037E-4</v>
      </c>
    </row>
    <row r="51" spans="7:17" x14ac:dyDescent="0.3">
      <c r="G51">
        <v>58</v>
      </c>
      <c r="H51">
        <v>76</v>
      </c>
      <c r="I51" s="3">
        <v>4.88767123287671</v>
      </c>
      <c r="J51">
        <f t="shared" si="0"/>
        <v>18</v>
      </c>
      <c r="K51" s="5">
        <f t="shared" si="1"/>
        <v>4.0604429863945839</v>
      </c>
      <c r="L51" s="5">
        <f t="shared" si="2"/>
        <v>4.3307333826582548</v>
      </c>
      <c r="M51" s="5">
        <f t="shared" si="3"/>
        <v>4.3473100019538435</v>
      </c>
      <c r="N51" s="5">
        <f t="shared" si="4"/>
        <v>4.0183999438740132</v>
      </c>
      <c r="O51" s="5">
        <f t="shared" si="5"/>
        <v>-1.6576619295588735E-2</v>
      </c>
      <c r="P51" s="5">
        <f t="shared" si="6"/>
        <v>2.7478430727088477E-4</v>
      </c>
      <c r="Q51" s="5">
        <f t="shared" si="7"/>
        <v>6.8381522772462968E-5</v>
      </c>
    </row>
    <row r="52" spans="7:17" x14ac:dyDescent="0.3">
      <c r="G52">
        <v>78</v>
      </c>
      <c r="H52">
        <v>86</v>
      </c>
      <c r="I52" s="3">
        <v>2.7808219178082201</v>
      </c>
      <c r="J52">
        <f t="shared" si="0"/>
        <v>8</v>
      </c>
      <c r="K52" s="5">
        <f t="shared" si="1"/>
        <v>4.3567087829461331</v>
      </c>
      <c r="L52" s="5">
        <f t="shared" si="2"/>
        <v>4.4543472946400575</v>
      </c>
      <c r="M52" s="5">
        <f t="shared" si="3"/>
        <v>4.4882929187715934</v>
      </c>
      <c r="N52" s="5">
        <f t="shared" si="4"/>
        <v>2.5377685886566432</v>
      </c>
      <c r="O52" s="5">
        <f t="shared" si="5"/>
        <v>-3.3945624131535901E-2</v>
      </c>
      <c r="P52" s="5">
        <f t="shared" si="6"/>
        <v>1.1523053976795125E-3</v>
      </c>
      <c r="Q52" s="5">
        <f t="shared" si="7"/>
        <v>4.5406244006254346E-4</v>
      </c>
    </row>
    <row r="53" spans="7:17" x14ac:dyDescent="0.3">
      <c r="G53">
        <v>70</v>
      </c>
      <c r="H53">
        <v>76</v>
      </c>
      <c r="I53" s="3">
        <v>1.84109589041096</v>
      </c>
      <c r="J53">
        <f t="shared" si="0"/>
        <v>6</v>
      </c>
      <c r="K53" s="5">
        <f t="shared" si="1"/>
        <v>4.2484951998281621</v>
      </c>
      <c r="L53" s="5">
        <f t="shared" si="2"/>
        <v>4.3307333826582548</v>
      </c>
      <c r="M53" s="5">
        <f t="shared" si="3"/>
        <v>4.34785497932259</v>
      </c>
      <c r="N53" s="5">
        <f t="shared" si="4"/>
        <v>1.7626033626552784</v>
      </c>
      <c r="O53" s="5">
        <f t="shared" si="5"/>
        <v>-1.7121596664335215E-2</v>
      </c>
      <c r="P53" s="5">
        <f t="shared" si="6"/>
        <v>2.9314907233617474E-4</v>
      </c>
      <c r="Q53" s="5">
        <f t="shared" si="7"/>
        <v>1.6631596112159889E-4</v>
      </c>
    </row>
    <row r="54" spans="7:17" x14ac:dyDescent="0.3">
      <c r="G54">
        <v>55</v>
      </c>
      <c r="H54">
        <v>57</v>
      </c>
      <c r="I54" s="3">
        <v>0.94520547945205502</v>
      </c>
      <c r="J54">
        <f t="shared" si="0"/>
        <v>2</v>
      </c>
      <c r="K54" s="5">
        <f t="shared" si="1"/>
        <v>4.0073332210868848</v>
      </c>
      <c r="L54" s="5">
        <f t="shared" si="2"/>
        <v>4.0430512202692608</v>
      </c>
      <c r="M54" s="5">
        <f t="shared" si="3"/>
        <v>4.0713704886468989</v>
      </c>
      <c r="N54" s="5">
        <f t="shared" si="4"/>
        <v>0.94791401740893821</v>
      </c>
      <c r="O54" s="5">
        <f t="shared" si="5"/>
        <v>-2.8319268377638096E-2</v>
      </c>
      <c r="P54" s="5">
        <f t="shared" si="6"/>
        <v>8.0198096144469305E-4</v>
      </c>
      <c r="Q54" s="5">
        <f t="shared" si="7"/>
        <v>8.4604821398976272E-4</v>
      </c>
    </row>
    <row r="55" spans="7:17" x14ac:dyDescent="0.3">
      <c r="G55">
        <v>69</v>
      </c>
      <c r="H55">
        <v>85</v>
      </c>
      <c r="I55" s="3">
        <v>3.75342465753425</v>
      </c>
      <c r="J55">
        <f t="shared" si="0"/>
        <v>16</v>
      </c>
      <c r="K55" s="5">
        <f t="shared" si="1"/>
        <v>4.2341065563300999</v>
      </c>
      <c r="L55" s="5">
        <f t="shared" si="2"/>
        <v>4.4426512483018854</v>
      </c>
      <c r="M55" s="5">
        <f t="shared" si="3"/>
        <v>4.4294797611030603</v>
      </c>
      <c r="N55" s="5">
        <f t="shared" si="4"/>
        <v>3.2625557727892986</v>
      </c>
      <c r="O55" s="5">
        <f t="shared" si="5"/>
        <v>1.3171487198825105E-2</v>
      </c>
      <c r="P55" s="5">
        <f t="shared" si="6"/>
        <v>1.7348807502881361E-4</v>
      </c>
      <c r="Q55" s="5">
        <f t="shared" si="7"/>
        <v>5.3175512423651605E-5</v>
      </c>
    </row>
    <row r="56" spans="7:17" x14ac:dyDescent="0.3">
      <c r="G56">
        <v>64</v>
      </c>
      <c r="H56">
        <v>64</v>
      </c>
      <c r="I56" s="3">
        <v>1.9013698630136999</v>
      </c>
      <c r="J56">
        <f t="shared" si="0"/>
        <v>0</v>
      </c>
      <c r="K56" s="5">
        <f t="shared" si="1"/>
        <v>4.158883138302147</v>
      </c>
      <c r="L56" s="5">
        <f t="shared" si="2"/>
        <v>4.158883138302147</v>
      </c>
      <c r="M56" s="5">
        <f t="shared" si="3"/>
        <v>4.2699457056798344</v>
      </c>
      <c r="N56" s="5">
        <f t="shared" si="4"/>
        <v>1.8146794392751577</v>
      </c>
      <c r="O56" s="5">
        <f t="shared" si="5"/>
        <v>-0.11106256737768749</v>
      </c>
      <c r="P56" s="5">
        <f t="shared" si="6"/>
        <v>1.2334893872523374E-2</v>
      </c>
      <c r="Q56" s="5">
        <f t="shared" si="7"/>
        <v>6.7972852976448195E-3</v>
      </c>
    </row>
    <row r="57" spans="7:17" x14ac:dyDescent="0.3">
      <c r="G57">
        <v>83</v>
      </c>
      <c r="H57">
        <v>86</v>
      </c>
      <c r="I57" s="3">
        <v>0.87945205479452104</v>
      </c>
      <c r="J57">
        <f t="shared" si="0"/>
        <v>3</v>
      </c>
      <c r="K57" s="5">
        <f t="shared" si="1"/>
        <v>4.4188405794082204</v>
      </c>
      <c r="L57" s="5">
        <f t="shared" si="2"/>
        <v>4.4543472946400575</v>
      </c>
      <c r="M57" s="5">
        <f t="shared" si="3"/>
        <v>4.4597385621246648</v>
      </c>
      <c r="N57" s="5">
        <f t="shared" si="4"/>
        <v>0.8850091479706822</v>
      </c>
      <c r="O57" s="5">
        <f t="shared" si="5"/>
        <v>-5.3912674846072761E-3</v>
      </c>
      <c r="P57" s="5">
        <f t="shared" si="6"/>
        <v>2.9065765090583665E-5</v>
      </c>
      <c r="Q57" s="5">
        <f t="shared" si="7"/>
        <v>3.2842332937722952E-5</v>
      </c>
    </row>
    <row r="58" spans="7:17" x14ac:dyDescent="0.3">
      <c r="G58">
        <v>54</v>
      </c>
      <c r="H58">
        <v>68</v>
      </c>
      <c r="I58" s="3">
        <v>2.9534246575342502</v>
      </c>
      <c r="J58">
        <f t="shared" si="0"/>
        <v>14</v>
      </c>
      <c r="K58" s="5">
        <f t="shared" si="1"/>
        <v>3.9889840014371676</v>
      </c>
      <c r="L58" s="5">
        <f t="shared" si="2"/>
        <v>4.2195077300356392</v>
      </c>
      <c r="M58" s="5">
        <f t="shared" si="3"/>
        <v>4.1815208861967879</v>
      </c>
      <c r="N58" s="5">
        <f t="shared" si="4"/>
        <v>2.6719205722472936</v>
      </c>
      <c r="O58" s="5">
        <f t="shared" si="5"/>
        <v>3.7986843838851314E-2</v>
      </c>
      <c r="P58" s="5">
        <f t="shared" si="6"/>
        <v>1.4430003048372761E-3</v>
      </c>
      <c r="Q58" s="5">
        <f t="shared" si="7"/>
        <v>5.4006107809694373E-4</v>
      </c>
    </row>
    <row r="59" spans="7:17" x14ac:dyDescent="0.3">
      <c r="G59">
        <v>84</v>
      </c>
      <c r="H59">
        <v>85</v>
      </c>
      <c r="I59" s="3">
        <v>0.76986301369862997</v>
      </c>
      <c r="J59">
        <f t="shared" si="0"/>
        <v>1</v>
      </c>
      <c r="K59" s="5">
        <f t="shared" si="1"/>
        <v>4.4308168694749241</v>
      </c>
      <c r="L59" s="5">
        <f t="shared" si="2"/>
        <v>4.4426512483018854</v>
      </c>
      <c r="M59" s="5">
        <f t="shared" si="3"/>
        <v>4.466242117970098</v>
      </c>
      <c r="N59" s="5">
        <f t="shared" si="4"/>
        <v>0.77918592897647088</v>
      </c>
      <c r="O59" s="5">
        <f t="shared" si="5"/>
        <v>-2.3590869668212555E-2</v>
      </c>
      <c r="P59" s="5">
        <f t="shared" si="6"/>
        <v>5.5652913170259116E-4</v>
      </c>
      <c r="Q59" s="5">
        <f t="shared" si="7"/>
        <v>7.1424432989137913E-4</v>
      </c>
    </row>
    <row r="60" spans="7:17" x14ac:dyDescent="0.3">
      <c r="G60">
        <v>48</v>
      </c>
      <c r="H60">
        <v>73</v>
      </c>
      <c r="I60" s="3">
        <v>6.7780821917808201</v>
      </c>
      <c r="J60">
        <f t="shared" si="0"/>
        <v>25</v>
      </c>
      <c r="K60" s="5">
        <f t="shared" si="1"/>
        <v>3.8712009759131529</v>
      </c>
      <c r="L60" s="5">
        <f t="shared" si="2"/>
        <v>4.2904594958674958</v>
      </c>
      <c r="M60" s="5">
        <f t="shared" si="3"/>
        <v>4.3077482934983697</v>
      </c>
      <c r="N60" s="5">
        <f t="shared" si="4"/>
        <v>5.0922611167877152</v>
      </c>
      <c r="O60" s="5">
        <f t="shared" si="5"/>
        <v>-1.7288797630873987E-2</v>
      </c>
      <c r="P60" s="5">
        <f t="shared" si="6"/>
        <v>2.9890252352131395E-4</v>
      </c>
      <c r="Q60" s="5">
        <f t="shared" si="7"/>
        <v>5.8697407039069263E-5</v>
      </c>
    </row>
    <row r="61" spans="7:17" x14ac:dyDescent="0.3">
      <c r="G61">
        <v>110</v>
      </c>
      <c r="H61">
        <v>127</v>
      </c>
      <c r="I61" s="3">
        <v>3.2794520547945201</v>
      </c>
      <c r="J61">
        <f t="shared" si="0"/>
        <v>17</v>
      </c>
      <c r="K61" s="5">
        <f t="shared" si="1"/>
        <v>4.7004804337446204</v>
      </c>
      <c r="L61" s="5">
        <f t="shared" si="2"/>
        <v>4.844187105311951</v>
      </c>
      <c r="M61" s="5">
        <f t="shared" si="3"/>
        <v>4.7986947885435605</v>
      </c>
      <c r="N61" s="5">
        <f t="shared" si="4"/>
        <v>2.9187018711645503</v>
      </c>
      <c r="O61" s="5">
        <f t="shared" si="5"/>
        <v>4.5492316768390495E-2</v>
      </c>
      <c r="P61" s="5">
        <f t="shared" si="6"/>
        <v>2.0695508849555831E-3</v>
      </c>
      <c r="Q61" s="5">
        <f t="shared" si="7"/>
        <v>7.0906552854945772E-4</v>
      </c>
    </row>
    <row r="62" spans="7:17" x14ac:dyDescent="0.3">
      <c r="G62">
        <v>74</v>
      </c>
      <c r="H62">
        <v>78</v>
      </c>
      <c r="I62" s="3">
        <v>1.6520547945205499</v>
      </c>
      <c r="J62">
        <f t="shared" si="0"/>
        <v>4</v>
      </c>
      <c r="K62" s="5">
        <f t="shared" si="1"/>
        <v>4.3040650811280248</v>
      </c>
      <c r="L62" s="5">
        <f t="shared" si="2"/>
        <v>4.3567087829461331</v>
      </c>
      <c r="M62" s="5">
        <f t="shared" si="3"/>
        <v>4.3889944909889786</v>
      </c>
      <c r="N62" s="5">
        <f t="shared" si="4"/>
        <v>1.5970931951953651</v>
      </c>
      <c r="O62" s="5">
        <f t="shared" si="5"/>
        <v>-3.2285708042845584E-2</v>
      </c>
      <c r="P62" s="5">
        <f t="shared" si="6"/>
        <v>1.042366943827864E-3</v>
      </c>
      <c r="Q62" s="5">
        <f t="shared" si="7"/>
        <v>6.5266507112025863E-4</v>
      </c>
    </row>
    <row r="63" spans="7:17" x14ac:dyDescent="0.3">
      <c r="G63">
        <v>88</v>
      </c>
      <c r="H63">
        <v>96</v>
      </c>
      <c r="I63" s="3">
        <v>2.1342465753424702</v>
      </c>
      <c r="J63">
        <f t="shared" si="0"/>
        <v>8</v>
      </c>
      <c r="K63" s="5">
        <f t="shared" si="1"/>
        <v>4.4773367778341067</v>
      </c>
      <c r="L63" s="5">
        <f t="shared" si="2"/>
        <v>4.5643481885708885</v>
      </c>
      <c r="M63" s="5">
        <f t="shared" si="3"/>
        <v>4.5671045467799374</v>
      </c>
      <c r="N63" s="5">
        <f t="shared" si="4"/>
        <v>2.0127773055764586</v>
      </c>
      <c r="O63" s="5">
        <f t="shared" si="5"/>
        <v>-2.7563582090488481E-3</v>
      </c>
      <c r="P63" s="5">
        <f t="shared" si="6"/>
        <v>7.5975105765909731E-6</v>
      </c>
      <c r="Q63" s="5">
        <f t="shared" si="7"/>
        <v>3.7746404212437446E-6</v>
      </c>
    </row>
    <row r="64" spans="7:17" x14ac:dyDescent="0.3">
      <c r="G64">
        <v>82</v>
      </c>
      <c r="H64">
        <v>92</v>
      </c>
      <c r="I64" s="3">
        <v>5.0082191780821903</v>
      </c>
      <c r="J64">
        <f t="shared" si="0"/>
        <v>10</v>
      </c>
      <c r="K64" s="5">
        <f t="shared" si="1"/>
        <v>4.4067192122836225</v>
      </c>
      <c r="L64" s="5">
        <f t="shared" si="2"/>
        <v>4.5217885810748264</v>
      </c>
      <c r="M64" s="5">
        <f t="shared" si="3"/>
        <v>4.6188539429324447</v>
      </c>
      <c r="N64" s="5">
        <f t="shared" si="4"/>
        <v>4.0935047540838978</v>
      </c>
      <c r="O64" s="5">
        <f t="shared" si="5"/>
        <v>-9.7065361857618271E-2</v>
      </c>
      <c r="P64" s="5">
        <f t="shared" si="6"/>
        <v>9.4216844725503752E-3</v>
      </c>
      <c r="Q64" s="5">
        <f t="shared" si="7"/>
        <v>2.3016180604531612E-3</v>
      </c>
    </row>
    <row r="65" spans="7:17" x14ac:dyDescent="0.3">
      <c r="G65">
        <v>70</v>
      </c>
      <c r="H65">
        <v>74</v>
      </c>
      <c r="I65" s="3">
        <v>1.95068493150685</v>
      </c>
      <c r="J65">
        <f t="shared" si="0"/>
        <v>4</v>
      </c>
      <c r="K65" s="5">
        <f t="shared" si="1"/>
        <v>4.2484951998281621</v>
      </c>
      <c r="L65" s="5">
        <f t="shared" si="2"/>
        <v>4.3040650811280248</v>
      </c>
      <c r="M65" s="5">
        <f t="shared" si="3"/>
        <v>4.3534683119235122</v>
      </c>
      <c r="N65" s="5">
        <f t="shared" si="4"/>
        <v>1.8570397217247552</v>
      </c>
      <c r="O65" s="5">
        <f t="shared" si="5"/>
        <v>-4.9403230795487474E-2</v>
      </c>
      <c r="P65" s="5">
        <f t="shared" si="6"/>
        <v>2.440679213032202E-3</v>
      </c>
      <c r="Q65" s="5">
        <f t="shared" si="7"/>
        <v>1.3142848720356839E-3</v>
      </c>
    </row>
    <row r="66" spans="7:17" x14ac:dyDescent="0.3">
      <c r="G66">
        <v>79</v>
      </c>
      <c r="H66">
        <v>102</v>
      </c>
      <c r="I66" s="3">
        <v>5.7726027397260298</v>
      </c>
      <c r="J66">
        <f t="shared" si="0"/>
        <v>23</v>
      </c>
      <c r="K66" s="5">
        <f t="shared" si="1"/>
        <v>4.3694478975430542</v>
      </c>
      <c r="L66" s="5">
        <f t="shared" si="2"/>
        <v>4.6249727803043799</v>
      </c>
      <c r="M66" s="5">
        <f t="shared" si="3"/>
        <v>4.6191218253400823</v>
      </c>
      <c r="N66" s="5">
        <f t="shared" si="4"/>
        <v>4.5479840772481221</v>
      </c>
      <c r="O66" s="5">
        <f t="shared" si="5"/>
        <v>5.85095496429755E-3</v>
      </c>
      <c r="P66" s="5">
        <f t="shared" si="6"/>
        <v>3.4233673994238142E-5</v>
      </c>
      <c r="Q66" s="5">
        <f t="shared" si="7"/>
        <v>7.5272194037566044E-6</v>
      </c>
    </row>
    <row r="67" spans="7:17" x14ac:dyDescent="0.3">
      <c r="G67">
        <v>79</v>
      </c>
      <c r="H67">
        <v>85</v>
      </c>
      <c r="I67" s="3">
        <v>0.93972602739725997</v>
      </c>
      <c r="J67">
        <f t="shared" ref="J67:J130" si="8">H67-G67</f>
        <v>6</v>
      </c>
      <c r="K67" s="5">
        <f t="shared" ref="K67:K130" si="9">(G67^$B$1-1)/$B$1</f>
        <v>4.3694478975430542</v>
      </c>
      <c r="L67" s="5">
        <f t="shared" ref="L67:L130" si="10">(H67^$B$1-1)/$B$1</f>
        <v>4.4426512483018854</v>
      </c>
      <c r="M67" s="5">
        <f t="shared" ref="M67:M130" si="11">$B$2*(1-$B$3^I67)/(1-$B$3)+$B$3^I67*K67</f>
        <v>4.4154853046713125</v>
      </c>
      <c r="N67" s="5">
        <f t="shared" ref="N67:N130" si="12">(1-$B$3^(2*I67))/(1-$B$3^2)</f>
        <v>0.9426887177911536</v>
      </c>
      <c r="O67" s="5">
        <f t="shared" ref="O67:O130" si="13">L67-M67</f>
        <v>2.7165943630572897E-2</v>
      </c>
      <c r="P67" s="5">
        <f t="shared" ref="P67:P130" si="14">O67^2</f>
        <v>7.3798849333946419E-4</v>
      </c>
      <c r="Q67" s="5">
        <f t="shared" ref="Q67:Q130" si="15">P67/N67</f>
        <v>7.8285491213756159E-4</v>
      </c>
    </row>
    <row r="68" spans="7:17" x14ac:dyDescent="0.3">
      <c r="G68">
        <v>96</v>
      </c>
      <c r="H68">
        <v>96</v>
      </c>
      <c r="I68" s="3">
        <v>1.2876712328767099</v>
      </c>
      <c r="J68">
        <f t="shared" si="8"/>
        <v>0</v>
      </c>
      <c r="K68" s="5">
        <f t="shared" si="9"/>
        <v>4.5643481885708885</v>
      </c>
      <c r="L68" s="5">
        <f t="shared" si="10"/>
        <v>4.5643481885708885</v>
      </c>
      <c r="M68" s="5">
        <f t="shared" si="11"/>
        <v>4.6139671249517447</v>
      </c>
      <c r="N68" s="5">
        <f t="shared" si="12"/>
        <v>1.2685303473442116</v>
      </c>
      <c r="O68" s="5">
        <f t="shared" si="13"/>
        <v>-4.9618936380856127E-2</v>
      </c>
      <c r="P68" s="5">
        <f t="shared" si="14"/>
        <v>2.4620388475674478E-3</v>
      </c>
      <c r="Q68" s="5">
        <f t="shared" si="15"/>
        <v>1.9408592413433067E-3</v>
      </c>
    </row>
    <row r="69" spans="7:17" x14ac:dyDescent="0.3">
      <c r="G69">
        <v>76</v>
      </c>
      <c r="H69">
        <v>79</v>
      </c>
      <c r="I69" s="3">
        <v>1.75342465753425</v>
      </c>
      <c r="J69">
        <f t="shared" si="8"/>
        <v>3</v>
      </c>
      <c r="K69" s="5">
        <f t="shared" si="9"/>
        <v>4.3307333826582548</v>
      </c>
      <c r="L69" s="5">
        <f t="shared" si="10"/>
        <v>4.3694478975430542</v>
      </c>
      <c r="M69" s="5">
        <f t="shared" si="11"/>
        <v>4.4182627739931473</v>
      </c>
      <c r="N69" s="5">
        <f t="shared" si="12"/>
        <v>1.6862583769316788</v>
      </c>
      <c r="O69" s="5">
        <f t="shared" si="13"/>
        <v>-4.8814876450093081E-2</v>
      </c>
      <c r="P69" s="5">
        <f t="shared" si="14"/>
        <v>2.3828921628378519E-3</v>
      </c>
      <c r="Q69" s="5">
        <f t="shared" si="15"/>
        <v>1.4131239882548545E-3</v>
      </c>
    </row>
    <row r="70" spans="7:17" x14ac:dyDescent="0.3">
      <c r="G70">
        <v>81</v>
      </c>
      <c r="H70">
        <v>90</v>
      </c>
      <c r="I70" s="3">
        <v>3.0849315068493199</v>
      </c>
      <c r="J70">
        <f t="shared" si="8"/>
        <v>9</v>
      </c>
      <c r="K70" s="5">
        <f t="shared" si="9"/>
        <v>4.3944491893501763</v>
      </c>
      <c r="L70" s="5">
        <f t="shared" si="10"/>
        <v>4.4998096820924083</v>
      </c>
      <c r="M70" s="5">
        <f t="shared" si="11"/>
        <v>4.533572932377484</v>
      </c>
      <c r="N70" s="5">
        <f t="shared" si="12"/>
        <v>2.7724926188888626</v>
      </c>
      <c r="O70" s="5">
        <f t="shared" si="13"/>
        <v>-3.3763250285075763E-2</v>
      </c>
      <c r="P70" s="5">
        <f t="shared" si="14"/>
        <v>1.1399570698126687E-3</v>
      </c>
      <c r="Q70" s="5">
        <f t="shared" si="15"/>
        <v>4.1116685470907823E-4</v>
      </c>
    </row>
    <row r="71" spans="7:17" x14ac:dyDescent="0.3">
      <c r="G71">
        <v>78</v>
      </c>
      <c r="H71">
        <v>88</v>
      </c>
      <c r="I71" s="3">
        <v>3.8794520547945202</v>
      </c>
      <c r="J71">
        <f t="shared" si="8"/>
        <v>10</v>
      </c>
      <c r="K71" s="5">
        <f t="shared" si="9"/>
        <v>4.3567087829461331</v>
      </c>
      <c r="L71" s="5">
        <f t="shared" si="10"/>
        <v>4.4773367778341067</v>
      </c>
      <c r="M71" s="5">
        <f t="shared" si="11"/>
        <v>4.5351510965024842</v>
      </c>
      <c r="N71" s="5">
        <f t="shared" si="12"/>
        <v>3.3511074528549107</v>
      </c>
      <c r="O71" s="5">
        <f t="shared" si="13"/>
        <v>-5.7814318668377496E-2</v>
      </c>
      <c r="P71" s="5">
        <f t="shared" si="14"/>
        <v>3.3424954430887025E-3</v>
      </c>
      <c r="Q71" s="5">
        <f t="shared" si="15"/>
        <v>9.9743010038103323E-4</v>
      </c>
    </row>
    <row r="72" spans="7:17" x14ac:dyDescent="0.3">
      <c r="G72">
        <v>147</v>
      </c>
      <c r="H72">
        <v>149</v>
      </c>
      <c r="I72" s="3">
        <v>3.8383561643835602</v>
      </c>
      <c r="J72">
        <f t="shared" si="8"/>
        <v>2</v>
      </c>
      <c r="K72" s="5">
        <f t="shared" si="9"/>
        <v>4.9904326253924278</v>
      </c>
      <c r="L72" s="5">
        <f t="shared" si="10"/>
        <v>5.0039462642823</v>
      </c>
      <c r="M72" s="5">
        <f t="shared" si="11"/>
        <v>5.0502467506015734</v>
      </c>
      <c r="N72" s="5">
        <f t="shared" si="12"/>
        <v>3.3223621184418128</v>
      </c>
      <c r="O72" s="5">
        <f t="shared" si="13"/>
        <v>-4.6300486319273304E-2</v>
      </c>
      <c r="P72" s="5">
        <f t="shared" si="14"/>
        <v>2.1437350334012144E-3</v>
      </c>
      <c r="Q72" s="5">
        <f t="shared" si="15"/>
        <v>6.4524424399788961E-4</v>
      </c>
    </row>
    <row r="73" spans="7:17" x14ac:dyDescent="0.3">
      <c r="G73">
        <v>65</v>
      </c>
      <c r="H73">
        <v>100</v>
      </c>
      <c r="I73" s="3">
        <v>4.8986301369863003</v>
      </c>
      <c r="J73">
        <f t="shared" si="8"/>
        <v>35</v>
      </c>
      <c r="K73" s="5">
        <f t="shared" si="9"/>
        <v>4.1743872509436377</v>
      </c>
      <c r="L73" s="5">
        <f t="shared" si="10"/>
        <v>4.6051701748346403</v>
      </c>
      <c r="M73" s="5">
        <f t="shared" si="11"/>
        <v>4.4357038895155494</v>
      </c>
      <c r="N73" s="5">
        <f t="shared" si="12"/>
        <v>4.0252674825098724</v>
      </c>
      <c r="O73" s="5">
        <f t="shared" si="13"/>
        <v>0.16946628531909091</v>
      </c>
      <c r="P73" s="5">
        <f t="shared" si="14"/>
        <v>2.8718821859851529E-2</v>
      </c>
      <c r="Q73" s="5">
        <f t="shared" si="15"/>
        <v>7.1346368867751617E-3</v>
      </c>
    </row>
    <row r="74" spans="7:17" x14ac:dyDescent="0.3">
      <c r="G74">
        <v>116</v>
      </c>
      <c r="H74">
        <v>118</v>
      </c>
      <c r="I74" s="3">
        <v>0.47397260273972602</v>
      </c>
      <c r="J74">
        <f t="shared" si="8"/>
        <v>2</v>
      </c>
      <c r="K74" s="5">
        <f t="shared" si="9"/>
        <v>4.7535901990523195</v>
      </c>
      <c r="L74" s="5">
        <f t="shared" si="10"/>
        <v>4.7706846535599468</v>
      </c>
      <c r="M74" s="5">
        <f t="shared" si="11"/>
        <v>4.7675435692327728</v>
      </c>
      <c r="N74" s="5">
        <f t="shared" si="12"/>
        <v>0.48722991232526014</v>
      </c>
      <c r="O74" s="5">
        <f t="shared" si="13"/>
        <v>3.1410843271739708E-3</v>
      </c>
      <c r="P74" s="5">
        <f t="shared" si="14"/>
        <v>9.8664107504179569E-6</v>
      </c>
      <c r="Q74" s="5">
        <f t="shared" si="15"/>
        <v>2.0250010315112663E-5</v>
      </c>
    </row>
    <row r="75" spans="7:17" x14ac:dyDescent="0.3">
      <c r="G75">
        <v>73</v>
      </c>
      <c r="H75">
        <v>84</v>
      </c>
      <c r="I75" s="3">
        <v>2.8438356164383598</v>
      </c>
      <c r="J75">
        <f t="shared" si="8"/>
        <v>11</v>
      </c>
      <c r="K75" s="5">
        <f t="shared" si="9"/>
        <v>4.2904594958674958</v>
      </c>
      <c r="L75" s="5">
        <f t="shared" si="10"/>
        <v>4.4308168694749241</v>
      </c>
      <c r="M75" s="5">
        <f t="shared" si="11"/>
        <v>4.4340972327531505</v>
      </c>
      <c r="N75" s="5">
        <f t="shared" si="12"/>
        <v>2.587030141413809</v>
      </c>
      <c r="O75" s="5">
        <f t="shared" si="13"/>
        <v>-3.2803632782263392E-3</v>
      </c>
      <c r="P75" s="5">
        <f t="shared" si="14"/>
        <v>1.0760783237135854E-5</v>
      </c>
      <c r="Q75" s="5">
        <f t="shared" si="15"/>
        <v>4.1595121235252009E-6</v>
      </c>
    </row>
    <row r="76" spans="7:17" x14ac:dyDescent="0.3">
      <c r="G76">
        <v>68</v>
      </c>
      <c r="H76">
        <v>74</v>
      </c>
      <c r="I76" s="3">
        <v>2.8767123287671201</v>
      </c>
      <c r="J76">
        <f t="shared" si="8"/>
        <v>6</v>
      </c>
      <c r="K76" s="5">
        <f t="shared" si="9"/>
        <v>4.2195077300356392</v>
      </c>
      <c r="L76" s="5">
        <f t="shared" si="10"/>
        <v>4.3040650811280248</v>
      </c>
      <c r="M76" s="5">
        <f t="shared" si="11"/>
        <v>4.3747397503778629</v>
      </c>
      <c r="N76" s="5">
        <f t="shared" si="12"/>
        <v>2.6126011613663058</v>
      </c>
      <c r="O76" s="5">
        <f t="shared" si="13"/>
        <v>-7.0674669249838118E-2</v>
      </c>
      <c r="P76" s="5">
        <f t="shared" si="14"/>
        <v>4.9949088735740136E-3</v>
      </c>
      <c r="Q76" s="5">
        <f t="shared" si="15"/>
        <v>1.9118528106914865E-3</v>
      </c>
    </row>
    <row r="77" spans="7:17" x14ac:dyDescent="0.3">
      <c r="G77">
        <v>77</v>
      </c>
      <c r="H77">
        <v>86</v>
      </c>
      <c r="I77" s="3">
        <v>2.81643835616438</v>
      </c>
      <c r="J77">
        <f t="shared" si="8"/>
        <v>9</v>
      </c>
      <c r="K77" s="5">
        <f t="shared" si="9"/>
        <v>4.3438054587381414</v>
      </c>
      <c r="L77" s="5">
        <f t="shared" si="10"/>
        <v>4.4543472946400575</v>
      </c>
      <c r="M77" s="5">
        <f t="shared" si="11"/>
        <v>4.4787454958331416</v>
      </c>
      <c r="N77" s="5">
        <f t="shared" si="12"/>
        <v>2.5656526036915057</v>
      </c>
      <c r="O77" s="5">
        <f t="shared" si="13"/>
        <v>-2.4398201193084113E-2</v>
      </c>
      <c r="P77" s="5">
        <f t="shared" si="14"/>
        <v>5.9527222145821102E-4</v>
      </c>
      <c r="Q77" s="5">
        <f t="shared" si="15"/>
        <v>2.3201590916935636E-4</v>
      </c>
    </row>
    <row r="78" spans="7:17" x14ac:dyDescent="0.3">
      <c r="G78">
        <v>89</v>
      </c>
      <c r="H78">
        <v>103</v>
      </c>
      <c r="I78" s="3">
        <v>1.75342465753425</v>
      </c>
      <c r="J78">
        <f t="shared" si="8"/>
        <v>14</v>
      </c>
      <c r="K78" s="5">
        <f t="shared" si="9"/>
        <v>4.4886364086820176</v>
      </c>
      <c r="L78" s="5">
        <f t="shared" si="10"/>
        <v>4.634729005981356</v>
      </c>
      <c r="M78" s="5">
        <f t="shared" si="11"/>
        <v>4.5621183267896184</v>
      </c>
      <c r="N78" s="5">
        <f t="shared" si="12"/>
        <v>1.6862583769316788</v>
      </c>
      <c r="O78" s="5">
        <f t="shared" si="13"/>
        <v>7.2610679191737582E-2</v>
      </c>
      <c r="P78" s="5">
        <f t="shared" si="14"/>
        <v>5.2723107326854328E-3</v>
      </c>
      <c r="Q78" s="5">
        <f t="shared" si="15"/>
        <v>3.126632789382459E-3</v>
      </c>
    </row>
    <row r="79" spans="7:17" x14ac:dyDescent="0.3">
      <c r="G79">
        <v>72</v>
      </c>
      <c r="H79">
        <v>77</v>
      </c>
      <c r="I79" s="3">
        <v>1.7561643835616401</v>
      </c>
      <c r="J79">
        <f t="shared" si="8"/>
        <v>5</v>
      </c>
      <c r="K79" s="5">
        <f t="shared" si="9"/>
        <v>4.276666163826162</v>
      </c>
      <c r="L79" s="5">
        <f t="shared" si="10"/>
        <v>4.3438054587381414</v>
      </c>
      <c r="M79" s="5">
        <f t="shared" si="11"/>
        <v>4.369143171955546</v>
      </c>
      <c r="N79" s="5">
        <f t="shared" si="12"/>
        <v>1.6886549404113418</v>
      </c>
      <c r="O79" s="5">
        <f t="shared" si="13"/>
        <v>-2.5337713217404634E-2</v>
      </c>
      <c r="P79" s="5">
        <f t="shared" si="14"/>
        <v>6.4199971108744151E-4</v>
      </c>
      <c r="Q79" s="5">
        <f t="shared" si="15"/>
        <v>3.8018407178618501E-4</v>
      </c>
    </row>
    <row r="80" spans="7:17" x14ac:dyDescent="0.3">
      <c r="G80">
        <v>63</v>
      </c>
      <c r="H80">
        <v>88</v>
      </c>
      <c r="I80" s="3">
        <v>5.1534246575342504</v>
      </c>
      <c r="J80">
        <f t="shared" si="8"/>
        <v>25</v>
      </c>
      <c r="K80" s="5">
        <f t="shared" si="9"/>
        <v>4.1431347070859301</v>
      </c>
      <c r="L80" s="5">
        <f t="shared" si="10"/>
        <v>4.4773367778341067</v>
      </c>
      <c r="M80" s="5">
        <f t="shared" si="11"/>
        <v>4.4237571525227093</v>
      </c>
      <c r="N80" s="5">
        <f t="shared" si="12"/>
        <v>4.1827036517258378</v>
      </c>
      <c r="O80" s="5">
        <f t="shared" si="13"/>
        <v>5.3579625311397372E-2</v>
      </c>
      <c r="P80" s="5">
        <f t="shared" si="14"/>
        <v>2.8707762485097339E-3</v>
      </c>
      <c r="Q80" s="5">
        <f t="shared" si="15"/>
        <v>6.8634464393029957E-4</v>
      </c>
    </row>
    <row r="81" spans="7:17" x14ac:dyDescent="0.3">
      <c r="G81">
        <v>56</v>
      </c>
      <c r="H81">
        <v>82</v>
      </c>
      <c r="I81" s="3">
        <v>6.0767123287671199</v>
      </c>
      <c r="J81">
        <f t="shared" si="8"/>
        <v>26</v>
      </c>
      <c r="K81" s="5">
        <f t="shared" si="9"/>
        <v>4.025351681561915</v>
      </c>
      <c r="L81" s="5">
        <f t="shared" si="10"/>
        <v>4.4067192122836225</v>
      </c>
      <c r="M81" s="5">
        <f t="shared" si="11"/>
        <v>4.3811280929826344</v>
      </c>
      <c r="N81" s="5">
        <f t="shared" si="12"/>
        <v>4.7187789223831249</v>
      </c>
      <c r="O81" s="5">
        <f t="shared" si="13"/>
        <v>2.5591119300988119E-2</v>
      </c>
      <c r="P81" s="5">
        <f t="shared" si="14"/>
        <v>6.5490538707740659E-4</v>
      </c>
      <c r="Q81" s="5">
        <f t="shared" si="15"/>
        <v>1.3878704593913455E-4</v>
      </c>
    </row>
    <row r="82" spans="7:17" x14ac:dyDescent="0.3">
      <c r="G82">
        <v>86</v>
      </c>
      <c r="H82">
        <v>93</v>
      </c>
      <c r="I82" s="3">
        <v>1.76986301369863</v>
      </c>
      <c r="J82">
        <f t="shared" si="8"/>
        <v>7</v>
      </c>
      <c r="K82" s="5">
        <f t="shared" si="9"/>
        <v>4.4543472946400575</v>
      </c>
      <c r="L82" s="5">
        <f t="shared" si="10"/>
        <v>4.5325995747732843</v>
      </c>
      <c r="M82" s="5">
        <f t="shared" si="11"/>
        <v>4.5315639497510061</v>
      </c>
      <c r="N82" s="5">
        <f t="shared" si="12"/>
        <v>1.7006272966213647</v>
      </c>
      <c r="O82" s="5">
        <f t="shared" si="13"/>
        <v>1.0356250222782748E-3</v>
      </c>
      <c r="P82" s="5">
        <f t="shared" si="14"/>
        <v>1.0725191867688773E-6</v>
      </c>
      <c r="Q82" s="5">
        <f t="shared" si="15"/>
        <v>6.3066092664727334E-7</v>
      </c>
    </row>
    <row r="83" spans="7:17" x14ac:dyDescent="0.3">
      <c r="G83">
        <v>79</v>
      </c>
      <c r="H83">
        <v>89</v>
      </c>
      <c r="I83" s="3">
        <v>4.6684931506849301</v>
      </c>
      <c r="J83">
        <f t="shared" si="8"/>
        <v>10</v>
      </c>
      <c r="K83" s="5">
        <f t="shared" si="9"/>
        <v>4.3694478975430542</v>
      </c>
      <c r="L83" s="5">
        <f t="shared" si="10"/>
        <v>4.4886364086820176</v>
      </c>
      <c r="M83" s="5">
        <f t="shared" si="11"/>
        <v>4.5770968683497495</v>
      </c>
      <c r="N83" s="5">
        <f t="shared" si="12"/>
        <v>3.8793560962534812</v>
      </c>
      <c r="O83" s="5">
        <f t="shared" si="13"/>
        <v>-8.8460459667731861E-2</v>
      </c>
      <c r="P83" s="5">
        <f t="shared" si="14"/>
        <v>7.8252529246264149E-3</v>
      </c>
      <c r="Q83" s="5">
        <f t="shared" si="15"/>
        <v>2.0171525197657711E-3</v>
      </c>
    </row>
    <row r="84" spans="7:17" x14ac:dyDescent="0.3">
      <c r="G84">
        <v>77</v>
      </c>
      <c r="H84">
        <v>80</v>
      </c>
      <c r="I84" s="3">
        <v>1.73150684931507</v>
      </c>
      <c r="J84">
        <f t="shared" si="8"/>
        <v>3</v>
      </c>
      <c r="K84" s="5">
        <f t="shared" si="9"/>
        <v>4.3438054587381414</v>
      </c>
      <c r="L84" s="5">
        <f t="shared" si="10"/>
        <v>4.3820266565683941</v>
      </c>
      <c r="M84" s="5">
        <f t="shared" si="11"/>
        <v>4.4291412546994504</v>
      </c>
      <c r="N84" s="5">
        <f t="shared" si="12"/>
        <v>1.6670607281027436</v>
      </c>
      <c r="O84" s="5">
        <f t="shared" si="13"/>
        <v>-4.711459813105634E-2</v>
      </c>
      <c r="P84" s="5">
        <f t="shared" si="14"/>
        <v>2.2197853570509376E-3</v>
      </c>
      <c r="Q84" s="5">
        <f t="shared" si="15"/>
        <v>1.3315563852177366E-3</v>
      </c>
    </row>
    <row r="85" spans="7:17" x14ac:dyDescent="0.3">
      <c r="G85">
        <v>81</v>
      </c>
      <c r="H85">
        <v>87</v>
      </c>
      <c r="I85" s="3">
        <v>1.5589041095890399</v>
      </c>
      <c r="J85">
        <f t="shared" si="8"/>
        <v>6</v>
      </c>
      <c r="K85" s="5">
        <f t="shared" si="9"/>
        <v>4.3944491893501763</v>
      </c>
      <c r="L85" s="5">
        <f t="shared" si="10"/>
        <v>4.465908174307593</v>
      </c>
      <c r="M85" s="5">
        <f t="shared" si="11"/>
        <v>4.4676003527507486</v>
      </c>
      <c r="N85" s="5">
        <f t="shared" si="12"/>
        <v>1.5143063904837912</v>
      </c>
      <c r="O85" s="5">
        <f t="shared" si="13"/>
        <v>-1.6921784431556119E-3</v>
      </c>
      <c r="P85" s="5">
        <f t="shared" si="14"/>
        <v>2.8634678834805504E-6</v>
      </c>
      <c r="Q85" s="5">
        <f t="shared" si="15"/>
        <v>1.8909435378964019E-6</v>
      </c>
    </row>
    <row r="86" spans="7:17" x14ac:dyDescent="0.3">
      <c r="G86">
        <v>115</v>
      </c>
      <c r="H86">
        <v>120</v>
      </c>
      <c r="I86" s="3">
        <v>3.8657534246575298</v>
      </c>
      <c r="J86">
        <f t="shared" si="8"/>
        <v>5</v>
      </c>
      <c r="K86" s="5">
        <f t="shared" si="9"/>
        <v>4.7449320993410735</v>
      </c>
      <c r="L86" s="5">
        <f t="shared" si="10"/>
        <v>4.7874917068371357</v>
      </c>
      <c r="M86" s="5">
        <f t="shared" si="11"/>
        <v>4.8507177480698633</v>
      </c>
      <c r="N86" s="5">
        <f t="shared" si="12"/>
        <v>3.3415396205095029</v>
      </c>
      <c r="O86" s="5">
        <f t="shared" si="13"/>
        <v>-6.3226041232727681E-2</v>
      </c>
      <c r="P86" s="5">
        <f t="shared" si="14"/>
        <v>3.9975322899625807E-3</v>
      </c>
      <c r="Q86" s="5">
        <f t="shared" si="15"/>
        <v>1.1963144968944151E-3</v>
      </c>
    </row>
    <row r="87" spans="7:17" x14ac:dyDescent="0.3">
      <c r="G87">
        <v>74</v>
      </c>
      <c r="H87">
        <v>97</v>
      </c>
      <c r="I87" s="3">
        <v>7.8931506849315101</v>
      </c>
      <c r="J87">
        <f t="shared" si="8"/>
        <v>23</v>
      </c>
      <c r="K87" s="5">
        <f t="shared" si="9"/>
        <v>4.3040650811280248</v>
      </c>
      <c r="L87" s="5">
        <f t="shared" si="10"/>
        <v>4.5747110125345243</v>
      </c>
      <c r="M87" s="5">
        <f t="shared" si="11"/>
        <v>4.6502516443319299</v>
      </c>
      <c r="N87" s="5">
        <f t="shared" si="12"/>
        <v>5.631597734647686</v>
      </c>
      <c r="O87" s="5">
        <f t="shared" si="13"/>
        <v>-7.5540631797405666E-2</v>
      </c>
      <c r="P87" s="5">
        <f t="shared" si="14"/>
        <v>5.7063870523512156E-3</v>
      </c>
      <c r="Q87" s="5">
        <f t="shared" si="15"/>
        <v>1.0132803018304021E-3</v>
      </c>
    </row>
    <row r="88" spans="7:17" x14ac:dyDescent="0.3">
      <c r="G88">
        <v>128</v>
      </c>
      <c r="H88">
        <v>145</v>
      </c>
      <c r="I88" s="3">
        <v>2.25205479452055</v>
      </c>
      <c r="J88">
        <f t="shared" si="8"/>
        <v>17</v>
      </c>
      <c r="K88" s="5">
        <f t="shared" si="9"/>
        <v>4.8520303509598834</v>
      </c>
      <c r="L88" s="5">
        <f t="shared" si="10"/>
        <v>4.9767337173185666</v>
      </c>
      <c r="M88" s="5">
        <f t="shared" si="11"/>
        <v>4.9042034242660435</v>
      </c>
      <c r="N88" s="5">
        <f t="shared" si="12"/>
        <v>2.1111395242467936</v>
      </c>
      <c r="O88" s="5">
        <f t="shared" si="13"/>
        <v>7.253029305252312E-2</v>
      </c>
      <c r="P88" s="5">
        <f t="shared" si="14"/>
        <v>5.2606434102848839E-3</v>
      </c>
      <c r="Q88" s="5">
        <f t="shared" si="15"/>
        <v>2.4918501832140922E-3</v>
      </c>
    </row>
    <row r="89" spans="7:17" x14ac:dyDescent="0.3">
      <c r="G89">
        <v>94</v>
      </c>
      <c r="H89">
        <v>102</v>
      </c>
      <c r="I89" s="3">
        <v>1.7671232876712299</v>
      </c>
      <c r="J89">
        <f t="shared" si="8"/>
        <v>8</v>
      </c>
      <c r="K89" s="5">
        <f t="shared" si="9"/>
        <v>4.5432948096428154</v>
      </c>
      <c r="L89" s="5">
        <f t="shared" si="10"/>
        <v>4.6249727803043799</v>
      </c>
      <c r="M89" s="5">
        <f t="shared" si="11"/>
        <v>4.6124254873367976</v>
      </c>
      <c r="N89" s="5">
        <f t="shared" si="12"/>
        <v>1.6982342195277367</v>
      </c>
      <c r="O89" s="5">
        <f t="shared" si="13"/>
        <v>1.254729296758228E-2</v>
      </c>
      <c r="P89" s="5">
        <f t="shared" si="14"/>
        <v>1.5743456081433973E-4</v>
      </c>
      <c r="Q89" s="5">
        <f t="shared" si="15"/>
        <v>9.2704857200510794E-5</v>
      </c>
    </row>
    <row r="90" spans="7:17" x14ac:dyDescent="0.3">
      <c r="G90">
        <v>97</v>
      </c>
      <c r="H90">
        <v>99</v>
      </c>
      <c r="I90" s="3">
        <v>1.7643835616438399</v>
      </c>
      <c r="J90">
        <f t="shared" si="8"/>
        <v>2</v>
      </c>
      <c r="K90" s="5">
        <f t="shared" si="9"/>
        <v>4.5747110125345243</v>
      </c>
      <c r="L90" s="5">
        <f t="shared" si="10"/>
        <v>4.5951198033581209</v>
      </c>
      <c r="M90" s="5">
        <f t="shared" si="11"/>
        <v>4.6409279257986435</v>
      </c>
      <c r="N90" s="5">
        <f t="shared" si="12"/>
        <v>1.6958404455628882</v>
      </c>
      <c r="O90" s="5">
        <f t="shared" si="13"/>
        <v>-4.5808122440522681E-2</v>
      </c>
      <c r="P90" s="5">
        <f t="shared" si="14"/>
        <v>2.0983840815259175E-3</v>
      </c>
      <c r="Q90" s="5">
        <f t="shared" si="15"/>
        <v>1.2373711731055075E-3</v>
      </c>
    </row>
    <row r="91" spans="7:17" x14ac:dyDescent="0.3">
      <c r="G91">
        <v>62</v>
      </c>
      <c r="H91">
        <v>77</v>
      </c>
      <c r="I91" s="3">
        <v>3.86301369863014</v>
      </c>
      <c r="J91">
        <f t="shared" si="8"/>
        <v>15</v>
      </c>
      <c r="K91" s="5">
        <f t="shared" si="9"/>
        <v>4.1271343868602761</v>
      </c>
      <c r="L91" s="5">
        <f t="shared" si="10"/>
        <v>4.3438054587381414</v>
      </c>
      <c r="M91" s="5">
        <f t="shared" si="11"/>
        <v>4.3474979373184821</v>
      </c>
      <c r="N91" s="5">
        <f t="shared" si="12"/>
        <v>3.3396243820070488</v>
      </c>
      <c r="O91" s="5">
        <f t="shared" si="13"/>
        <v>-3.692478580340719E-3</v>
      </c>
      <c r="P91" s="5">
        <f t="shared" si="14"/>
        <v>1.3634398066275011E-5</v>
      </c>
      <c r="Q91" s="5">
        <f t="shared" si="15"/>
        <v>4.0826142424080059E-6</v>
      </c>
    </row>
    <row r="92" spans="7:17" x14ac:dyDescent="0.3">
      <c r="G92">
        <v>96</v>
      </c>
      <c r="H92">
        <v>109</v>
      </c>
      <c r="I92" s="3">
        <v>1.66301369863014</v>
      </c>
      <c r="J92">
        <f t="shared" si="8"/>
        <v>13</v>
      </c>
      <c r="K92" s="5">
        <f t="shared" si="9"/>
        <v>4.5643481885708885</v>
      </c>
      <c r="L92" s="5">
        <f t="shared" si="10"/>
        <v>4.6913478742434682</v>
      </c>
      <c r="M92" s="5">
        <f t="shared" si="11"/>
        <v>4.6278029142677921</v>
      </c>
      <c r="N92" s="5">
        <f t="shared" si="12"/>
        <v>1.606779048932846</v>
      </c>
      <c r="O92" s="5">
        <f t="shared" si="13"/>
        <v>6.3544959975676107E-2</v>
      </c>
      <c r="P92" s="5">
        <f t="shared" si="14"/>
        <v>4.0379619383102781E-3</v>
      </c>
      <c r="Q92" s="5">
        <f t="shared" si="15"/>
        <v>2.5130785349685258E-3</v>
      </c>
    </row>
    <row r="93" spans="7:17" x14ac:dyDescent="0.3">
      <c r="G93">
        <v>72</v>
      </c>
      <c r="H93">
        <v>86</v>
      </c>
      <c r="I93" s="3">
        <v>6.0657534246575304</v>
      </c>
      <c r="J93">
        <f t="shared" si="8"/>
        <v>14</v>
      </c>
      <c r="K93" s="5">
        <f t="shared" si="9"/>
        <v>4.276666163826162</v>
      </c>
      <c r="L93" s="5">
        <f t="shared" si="10"/>
        <v>4.4543472946400575</v>
      </c>
      <c r="M93" s="5">
        <f t="shared" si="11"/>
        <v>4.5626541681596384</v>
      </c>
      <c r="N93" s="5">
        <f t="shared" si="12"/>
        <v>4.7127195471178283</v>
      </c>
      <c r="O93" s="5">
        <f t="shared" si="13"/>
        <v>-0.1083068735195809</v>
      </c>
      <c r="P93" s="5">
        <f t="shared" si="14"/>
        <v>1.1730378851586495E-2</v>
      </c>
      <c r="Q93" s="5">
        <f t="shared" si="15"/>
        <v>2.4890890990448343E-3</v>
      </c>
    </row>
    <row r="94" spans="7:17" x14ac:dyDescent="0.3">
      <c r="G94">
        <v>86</v>
      </c>
      <c r="H94">
        <v>91</v>
      </c>
      <c r="I94" s="3">
        <v>0.76986301369862997</v>
      </c>
      <c r="J94">
        <f t="shared" si="8"/>
        <v>5</v>
      </c>
      <c r="K94" s="5">
        <f t="shared" si="9"/>
        <v>4.4543472946400575</v>
      </c>
      <c r="L94" s="5">
        <f t="shared" si="10"/>
        <v>4.5108594885948952</v>
      </c>
      <c r="M94" s="5">
        <f t="shared" si="11"/>
        <v>4.488829381937272</v>
      </c>
      <c r="N94" s="5">
        <f t="shared" si="12"/>
        <v>0.77918592897647088</v>
      </c>
      <c r="O94" s="5">
        <f t="shared" si="13"/>
        <v>2.2030106657623172E-2</v>
      </c>
      <c r="P94" s="5">
        <f t="shared" si="14"/>
        <v>4.853255993462528E-4</v>
      </c>
      <c r="Q94" s="5">
        <f t="shared" si="15"/>
        <v>6.2286237635704044E-4</v>
      </c>
    </row>
    <row r="95" spans="7:17" x14ac:dyDescent="0.3">
      <c r="G95">
        <v>72</v>
      </c>
      <c r="H95">
        <v>79</v>
      </c>
      <c r="I95" s="3">
        <v>1.84109589041096</v>
      </c>
      <c r="J95">
        <f t="shared" si="8"/>
        <v>7</v>
      </c>
      <c r="K95" s="5">
        <f t="shared" si="9"/>
        <v>4.276666163826162</v>
      </c>
      <c r="L95" s="5">
        <f t="shared" si="10"/>
        <v>4.3694478975430542</v>
      </c>
      <c r="M95" s="5">
        <f t="shared" si="11"/>
        <v>4.3734004962260009</v>
      </c>
      <c r="N95" s="5">
        <f t="shared" si="12"/>
        <v>1.7626033626552784</v>
      </c>
      <c r="O95" s="5">
        <f t="shared" si="13"/>
        <v>-3.9525986829467286E-3</v>
      </c>
      <c r="P95" s="5">
        <f t="shared" si="14"/>
        <v>1.5623036348432212E-5</v>
      </c>
      <c r="Q95" s="5">
        <f t="shared" si="15"/>
        <v>8.8636142875030308E-6</v>
      </c>
    </row>
    <row r="96" spans="7:17" x14ac:dyDescent="0.3">
      <c r="G96">
        <v>58</v>
      </c>
      <c r="H96">
        <v>65</v>
      </c>
      <c r="I96" s="3">
        <v>1.1917808219178101</v>
      </c>
      <c r="J96">
        <f t="shared" si="8"/>
        <v>7</v>
      </c>
      <c r="K96" s="5">
        <f t="shared" si="9"/>
        <v>4.0604429863945839</v>
      </c>
      <c r="L96" s="5">
        <f t="shared" si="10"/>
        <v>4.1743872509436377</v>
      </c>
      <c r="M96" s="5">
        <f t="shared" si="11"/>
        <v>4.1374043520625072</v>
      </c>
      <c r="N96" s="5">
        <f t="shared" si="12"/>
        <v>1.1799308302551854</v>
      </c>
      <c r="O96" s="5">
        <f t="shared" si="13"/>
        <v>3.6982898881130488E-2</v>
      </c>
      <c r="P96" s="5">
        <f t="shared" si="14"/>
        <v>1.3677348096519228E-3</v>
      </c>
      <c r="Q96" s="5">
        <f t="shared" si="15"/>
        <v>1.1591652447594074E-3</v>
      </c>
    </row>
    <row r="97" spans="7:17" x14ac:dyDescent="0.3">
      <c r="G97">
        <v>88</v>
      </c>
      <c r="H97">
        <v>91</v>
      </c>
      <c r="I97" s="3">
        <v>3.9917808219178101</v>
      </c>
      <c r="J97">
        <f t="shared" si="8"/>
        <v>3</v>
      </c>
      <c r="K97" s="5">
        <f t="shared" si="9"/>
        <v>4.4773367778341067</v>
      </c>
      <c r="L97" s="5">
        <f t="shared" si="10"/>
        <v>4.5108594885948952</v>
      </c>
      <c r="M97" s="5">
        <f t="shared" si="11"/>
        <v>4.6373627487745246</v>
      </c>
      <c r="N97" s="5">
        <f t="shared" si="12"/>
        <v>3.4290404919098427</v>
      </c>
      <c r="O97" s="5">
        <f t="shared" si="13"/>
        <v>-0.12650326017962943</v>
      </c>
      <c r="P97" s="5">
        <f t="shared" si="14"/>
        <v>1.6003074836075017E-2</v>
      </c>
      <c r="Q97" s="5">
        <f t="shared" si="15"/>
        <v>4.666925011189333E-3</v>
      </c>
    </row>
    <row r="98" spans="7:17" x14ac:dyDescent="0.3">
      <c r="G98">
        <v>81</v>
      </c>
      <c r="H98">
        <v>88</v>
      </c>
      <c r="I98" s="3">
        <v>1.76986301369863</v>
      </c>
      <c r="J98">
        <f t="shared" si="8"/>
        <v>7</v>
      </c>
      <c r="K98" s="5">
        <f t="shared" si="9"/>
        <v>4.3944491893501763</v>
      </c>
      <c r="L98" s="5">
        <f t="shared" si="10"/>
        <v>4.4773367778341067</v>
      </c>
      <c r="M98" s="5">
        <f t="shared" si="11"/>
        <v>4.477042183817467</v>
      </c>
      <c r="N98" s="5">
        <f t="shared" si="12"/>
        <v>1.7006272966213647</v>
      </c>
      <c r="O98" s="5">
        <f t="shared" si="13"/>
        <v>2.94594016639671E-4</v>
      </c>
      <c r="P98" s="5">
        <f t="shared" si="14"/>
        <v>8.6785634639894749E-8</v>
      </c>
      <c r="Q98" s="5">
        <f t="shared" si="15"/>
        <v>5.1031542779721181E-8</v>
      </c>
    </row>
    <row r="99" spans="7:17" x14ac:dyDescent="0.3">
      <c r="G99">
        <v>92</v>
      </c>
      <c r="H99">
        <v>92</v>
      </c>
      <c r="I99" s="3">
        <v>0.454794520547945</v>
      </c>
      <c r="J99">
        <f t="shared" si="8"/>
        <v>0</v>
      </c>
      <c r="K99" s="5">
        <f t="shared" si="9"/>
        <v>4.5217885810748264</v>
      </c>
      <c r="L99" s="5">
        <f t="shared" si="10"/>
        <v>4.5217885810748264</v>
      </c>
      <c r="M99" s="5">
        <f t="shared" si="11"/>
        <v>4.5407188087672301</v>
      </c>
      <c r="N99" s="5">
        <f t="shared" si="12"/>
        <v>0.46798815471504823</v>
      </c>
      <c r="O99" s="5">
        <f t="shared" si="13"/>
        <v>-1.8930227692403712E-2</v>
      </c>
      <c r="P99" s="5">
        <f t="shared" si="14"/>
        <v>3.5835352048624834E-4</v>
      </c>
      <c r="Q99" s="5">
        <f t="shared" si="15"/>
        <v>7.6573203162470002E-4</v>
      </c>
    </row>
    <row r="100" spans="7:17" x14ac:dyDescent="0.3">
      <c r="G100">
        <v>67</v>
      </c>
      <c r="H100">
        <v>91</v>
      </c>
      <c r="I100" s="3">
        <v>3.75068493150685</v>
      </c>
      <c r="J100">
        <f t="shared" si="8"/>
        <v>24</v>
      </c>
      <c r="K100" s="5">
        <f t="shared" si="9"/>
        <v>4.2046926645970109</v>
      </c>
      <c r="L100" s="5">
        <f t="shared" si="10"/>
        <v>4.5108594885948952</v>
      </c>
      <c r="M100" s="5">
        <f t="shared" si="11"/>
        <v>4.4052519577251363</v>
      </c>
      <c r="N100" s="5">
        <f t="shared" si="12"/>
        <v>3.2606175339534427</v>
      </c>
      <c r="O100" s="5">
        <f t="shared" si="13"/>
        <v>0.10560753086975883</v>
      </c>
      <c r="P100" s="5">
        <f t="shared" si="14"/>
        <v>1.1152950576407063E-2</v>
      </c>
      <c r="Q100" s="5">
        <f t="shared" si="15"/>
        <v>3.4205025459960346E-3</v>
      </c>
    </row>
    <row r="101" spans="7:17" x14ac:dyDescent="0.3">
      <c r="G101">
        <v>86</v>
      </c>
      <c r="H101">
        <v>91</v>
      </c>
      <c r="I101" s="3">
        <v>4.8301369863013699</v>
      </c>
      <c r="J101">
        <f t="shared" si="8"/>
        <v>5</v>
      </c>
      <c r="K101" s="5">
        <f t="shared" si="9"/>
        <v>4.4543472946400575</v>
      </c>
      <c r="L101" s="5">
        <f t="shared" si="10"/>
        <v>4.5108594885948952</v>
      </c>
      <c r="M101" s="5">
        <f t="shared" si="11"/>
        <v>4.6490854726830371</v>
      </c>
      <c r="N101" s="5">
        <f t="shared" si="12"/>
        <v>3.9822138517227392</v>
      </c>
      <c r="O101" s="5">
        <f t="shared" si="13"/>
        <v>-0.13822598408814191</v>
      </c>
      <c r="P101" s="5">
        <f t="shared" si="14"/>
        <v>1.9106422677135259E-2</v>
      </c>
      <c r="Q101" s="5">
        <f t="shared" si="15"/>
        <v>4.7979398868470257E-3</v>
      </c>
    </row>
    <row r="102" spans="7:17" x14ac:dyDescent="0.3">
      <c r="G102">
        <v>86</v>
      </c>
      <c r="H102">
        <v>88</v>
      </c>
      <c r="I102" s="3">
        <v>1.7424657534246599</v>
      </c>
      <c r="J102">
        <f t="shared" si="8"/>
        <v>2</v>
      </c>
      <c r="K102" s="5">
        <f t="shared" si="9"/>
        <v>4.4543472946400575</v>
      </c>
      <c r="L102" s="5">
        <f t="shared" si="10"/>
        <v>4.4773367778341067</v>
      </c>
      <c r="M102" s="5">
        <f t="shared" si="11"/>
        <v>4.5304231405646656</v>
      </c>
      <c r="N102" s="5">
        <f t="shared" si="12"/>
        <v>1.676665142115694</v>
      </c>
      <c r="O102" s="5">
        <f t="shared" si="13"/>
        <v>-5.3086362730558889E-2</v>
      </c>
      <c r="P102" s="5">
        <f t="shared" si="14"/>
        <v>2.818161907960472E-3</v>
      </c>
      <c r="Q102" s="5">
        <f t="shared" si="15"/>
        <v>1.6808137994712435E-3</v>
      </c>
    </row>
    <row r="103" spans="7:17" x14ac:dyDescent="0.3">
      <c r="G103">
        <v>73</v>
      </c>
      <c r="H103">
        <v>93</v>
      </c>
      <c r="I103" s="3">
        <v>2.6438356164383601</v>
      </c>
      <c r="J103">
        <f t="shared" si="8"/>
        <v>20</v>
      </c>
      <c r="K103" s="5">
        <f t="shared" si="9"/>
        <v>4.2904594958674958</v>
      </c>
      <c r="L103" s="5">
        <f t="shared" si="10"/>
        <v>4.5325995747732843</v>
      </c>
      <c r="M103" s="5">
        <f t="shared" si="11"/>
        <v>4.4246896717757238</v>
      </c>
      <c r="N103" s="5">
        <f t="shared" si="12"/>
        <v>2.4295333463716338</v>
      </c>
      <c r="O103" s="5">
        <f t="shared" si="13"/>
        <v>0.10790990299756054</v>
      </c>
      <c r="P103" s="5">
        <f t="shared" si="14"/>
        <v>1.1644547164942924E-2</v>
      </c>
      <c r="Q103" s="5">
        <f t="shared" si="15"/>
        <v>4.7929151424628003E-3</v>
      </c>
    </row>
    <row r="104" spans="7:17" x14ac:dyDescent="0.3">
      <c r="G104">
        <v>78</v>
      </c>
      <c r="H104">
        <v>82</v>
      </c>
      <c r="I104" s="3">
        <v>2.6301369863013702</v>
      </c>
      <c r="J104">
        <f t="shared" si="8"/>
        <v>4</v>
      </c>
      <c r="K104" s="5">
        <f t="shared" si="9"/>
        <v>4.3567087829461331</v>
      </c>
      <c r="L104" s="5">
        <f t="shared" si="10"/>
        <v>4.4067192122836225</v>
      </c>
      <c r="M104" s="5">
        <f t="shared" si="11"/>
        <v>4.4816500076506651</v>
      </c>
      <c r="N104" s="5">
        <f t="shared" si="12"/>
        <v>2.4186229065894254</v>
      </c>
      <c r="O104" s="5">
        <f t="shared" si="13"/>
        <v>-7.4930795367042613E-2</v>
      </c>
      <c r="P104" s="5">
        <f t="shared" si="14"/>
        <v>5.6146240943376145E-3</v>
      </c>
      <c r="Q104" s="5">
        <f t="shared" si="15"/>
        <v>2.321413594091428E-3</v>
      </c>
    </row>
    <row r="105" spans="7:17" x14ac:dyDescent="0.3">
      <c r="G105">
        <v>68</v>
      </c>
      <c r="H105">
        <v>78</v>
      </c>
      <c r="I105" s="3">
        <v>2.9041095890410999</v>
      </c>
      <c r="J105">
        <f t="shared" si="8"/>
        <v>10</v>
      </c>
      <c r="K105" s="5">
        <f t="shared" si="9"/>
        <v>4.2195077300356392</v>
      </c>
      <c r="L105" s="5">
        <f t="shared" si="10"/>
        <v>4.3567087829461331</v>
      </c>
      <c r="M105" s="5">
        <f t="shared" si="11"/>
        <v>4.3761070390225321</v>
      </c>
      <c r="N105" s="5">
        <f t="shared" si="12"/>
        <v>2.6338422021914458</v>
      </c>
      <c r="O105" s="5">
        <f t="shared" si="13"/>
        <v>-1.9398256076399001E-2</v>
      </c>
      <c r="P105" s="5">
        <f t="shared" si="14"/>
        <v>3.7629233880555075E-4</v>
      </c>
      <c r="Q105" s="5">
        <f t="shared" si="15"/>
        <v>1.4286821681741709E-4</v>
      </c>
    </row>
    <row r="106" spans="7:17" x14ac:dyDescent="0.3">
      <c r="G106">
        <v>80</v>
      </c>
      <c r="H106">
        <v>86</v>
      </c>
      <c r="I106" s="3">
        <v>1.83835616438356</v>
      </c>
      <c r="J106">
        <f t="shared" si="8"/>
        <v>6</v>
      </c>
      <c r="K106" s="5">
        <f t="shared" si="9"/>
        <v>4.3820266565683941</v>
      </c>
      <c r="L106" s="5">
        <f t="shared" si="10"/>
        <v>4.4543472946400575</v>
      </c>
      <c r="M106" s="5">
        <f t="shared" si="11"/>
        <v>4.4688185920681178</v>
      </c>
      <c r="N106" s="5">
        <f t="shared" si="12"/>
        <v>1.7602283331779962</v>
      </c>
      <c r="O106" s="5">
        <f t="shared" si="13"/>
        <v>-1.4471297428060304E-2</v>
      </c>
      <c r="P106" s="5">
        <f t="shared" si="14"/>
        <v>2.0941844925138474E-4</v>
      </c>
      <c r="Q106" s="5">
        <f t="shared" si="15"/>
        <v>1.1897232041100666E-4</v>
      </c>
    </row>
    <row r="107" spans="7:17" x14ac:dyDescent="0.3">
      <c r="G107">
        <v>88</v>
      </c>
      <c r="H107">
        <v>94</v>
      </c>
      <c r="I107" s="3">
        <v>1.75068493150685</v>
      </c>
      <c r="J107">
        <f t="shared" si="8"/>
        <v>6</v>
      </c>
      <c r="K107" s="5">
        <f t="shared" si="9"/>
        <v>4.4773367778341067</v>
      </c>
      <c r="L107" s="5">
        <f t="shared" si="10"/>
        <v>4.5432948096428154</v>
      </c>
      <c r="M107" s="5">
        <f t="shared" si="11"/>
        <v>4.5517128846326624</v>
      </c>
      <c r="N107" s="5">
        <f t="shared" si="12"/>
        <v>1.6838611155655334</v>
      </c>
      <c r="O107" s="5">
        <f t="shared" si="13"/>
        <v>-8.4180749898470353E-3</v>
      </c>
      <c r="P107" s="5">
        <f t="shared" si="14"/>
        <v>7.0863986534688158E-5</v>
      </c>
      <c r="Q107" s="5">
        <f t="shared" si="15"/>
        <v>4.2084222908661993E-5</v>
      </c>
    </row>
    <row r="108" spans="7:17" x14ac:dyDescent="0.3">
      <c r="G108">
        <v>60</v>
      </c>
      <c r="H108">
        <v>98</v>
      </c>
      <c r="I108" s="3">
        <v>2.7287671232876698</v>
      </c>
      <c r="J108">
        <f t="shared" si="8"/>
        <v>38</v>
      </c>
      <c r="K108" s="5">
        <f t="shared" si="9"/>
        <v>4.0943446318236667</v>
      </c>
      <c r="L108" s="5">
        <f t="shared" si="10"/>
        <v>4.5849674374794196</v>
      </c>
      <c r="M108" s="5">
        <f t="shared" si="11"/>
        <v>4.2590528085116501</v>
      </c>
      <c r="N108" s="5">
        <f t="shared" si="12"/>
        <v>2.4968247042399194</v>
      </c>
      <c r="O108" s="5">
        <f t="shared" si="13"/>
        <v>0.32591462896776946</v>
      </c>
      <c r="P108" s="5">
        <f t="shared" si="14"/>
        <v>0.10622034537519884</v>
      </c>
      <c r="Q108" s="5">
        <f t="shared" si="15"/>
        <v>4.2542171741101191E-2</v>
      </c>
    </row>
    <row r="109" spans="7:17" x14ac:dyDescent="0.3">
      <c r="G109">
        <v>77</v>
      </c>
      <c r="H109">
        <v>93</v>
      </c>
      <c r="I109" s="3">
        <v>4.9671232876712299</v>
      </c>
      <c r="J109">
        <f t="shared" si="8"/>
        <v>16</v>
      </c>
      <c r="K109" s="5">
        <f t="shared" si="9"/>
        <v>4.3438054587381414</v>
      </c>
      <c r="L109" s="5">
        <f t="shared" si="10"/>
        <v>4.5325995747732843</v>
      </c>
      <c r="M109" s="5">
        <f t="shared" si="11"/>
        <v>4.5690137922962339</v>
      </c>
      <c r="N109" s="5">
        <f t="shared" si="12"/>
        <v>4.0680088630793243</v>
      </c>
      <c r="O109" s="5">
        <f t="shared" si="13"/>
        <v>-3.6414217522949599E-2</v>
      </c>
      <c r="P109" s="5">
        <f t="shared" si="14"/>
        <v>1.3259952378086896E-3</v>
      </c>
      <c r="Q109" s="5">
        <f t="shared" si="15"/>
        <v>3.2595682124570465E-4</v>
      </c>
    </row>
    <row r="110" spans="7:17" x14ac:dyDescent="0.3">
      <c r="G110">
        <v>76</v>
      </c>
      <c r="H110">
        <v>92</v>
      </c>
      <c r="I110" s="3">
        <v>2.7698630136986302</v>
      </c>
      <c r="J110">
        <f t="shared" si="8"/>
        <v>16</v>
      </c>
      <c r="K110" s="5">
        <f t="shared" si="9"/>
        <v>4.3307333826582548</v>
      </c>
      <c r="L110" s="5">
        <f t="shared" si="10"/>
        <v>4.5217885810748264</v>
      </c>
      <c r="M110" s="5">
        <f t="shared" si="11"/>
        <v>4.4653912566416993</v>
      </c>
      <c r="N110" s="5">
        <f t="shared" si="12"/>
        <v>2.5291676364811586</v>
      </c>
      <c r="O110" s="5">
        <f t="shared" si="13"/>
        <v>5.6397324433127061E-2</v>
      </c>
      <c r="P110" s="5">
        <f t="shared" si="14"/>
        <v>3.1806582032153905E-3</v>
      </c>
      <c r="Q110" s="5">
        <f t="shared" si="15"/>
        <v>1.2575908996054739E-3</v>
      </c>
    </row>
    <row r="111" spans="7:17" x14ac:dyDescent="0.3">
      <c r="G111">
        <v>91</v>
      </c>
      <c r="H111">
        <v>93</v>
      </c>
      <c r="I111" s="3">
        <v>0.317808219178082</v>
      </c>
      <c r="J111">
        <f t="shared" si="8"/>
        <v>2</v>
      </c>
      <c r="K111" s="5">
        <f t="shared" si="9"/>
        <v>4.5108594885948952</v>
      </c>
      <c r="L111" s="5">
        <f t="shared" si="10"/>
        <v>4.5325995747732843</v>
      </c>
      <c r="M111" s="5">
        <f t="shared" si="11"/>
        <v>4.5243189209524948</v>
      </c>
      <c r="N111" s="5">
        <f t="shared" si="12"/>
        <v>0.32940058692591917</v>
      </c>
      <c r="O111" s="5">
        <f t="shared" si="13"/>
        <v>8.2806538207895741E-3</v>
      </c>
      <c r="P111" s="5">
        <f t="shared" si="14"/>
        <v>6.8569227699756972E-5</v>
      </c>
      <c r="Q111" s="5">
        <f t="shared" si="15"/>
        <v>2.08163647611162E-4</v>
      </c>
    </row>
    <row r="112" spans="7:17" x14ac:dyDescent="0.3">
      <c r="G112">
        <v>77</v>
      </c>
      <c r="H112">
        <v>92</v>
      </c>
      <c r="I112" s="3">
        <v>7.7780821917808201</v>
      </c>
      <c r="J112">
        <f t="shared" si="8"/>
        <v>15</v>
      </c>
      <c r="K112" s="5">
        <f t="shared" si="9"/>
        <v>4.3438054587381414</v>
      </c>
      <c r="L112" s="5">
        <f t="shared" si="10"/>
        <v>4.5217885810748264</v>
      </c>
      <c r="M112" s="5">
        <f t="shared" si="11"/>
        <v>4.6724637455437072</v>
      </c>
      <c r="N112" s="5">
        <f t="shared" si="12"/>
        <v>5.5788521163769644</v>
      </c>
      <c r="O112" s="5">
        <f t="shared" si="13"/>
        <v>-0.15067516446888085</v>
      </c>
      <c r="P112" s="5">
        <f t="shared" si="14"/>
        <v>2.2703005187724293E-2</v>
      </c>
      <c r="Q112" s="5">
        <f t="shared" si="15"/>
        <v>4.0694760703691409E-3</v>
      </c>
    </row>
    <row r="113" spans="7:17" x14ac:dyDescent="0.3">
      <c r="G113">
        <v>52</v>
      </c>
      <c r="H113">
        <v>68</v>
      </c>
      <c r="I113" s="3">
        <v>1.8328767123287699</v>
      </c>
      <c r="J113">
        <f t="shared" si="8"/>
        <v>16</v>
      </c>
      <c r="K113" s="5">
        <f t="shared" si="9"/>
        <v>3.9512437326773915</v>
      </c>
      <c r="L113" s="5">
        <f t="shared" si="10"/>
        <v>4.2195077300356392</v>
      </c>
      <c r="M113" s="5">
        <f t="shared" si="11"/>
        <v>4.0777663658254424</v>
      </c>
      <c r="N113" s="5">
        <f t="shared" si="12"/>
        <v>1.7554761991749153</v>
      </c>
      <c r="O113" s="5">
        <f t="shared" si="13"/>
        <v>0.14174136421019679</v>
      </c>
      <c r="P113" s="5">
        <f t="shared" si="14"/>
        <v>2.0090614328167652E-2</v>
      </c>
      <c r="Q113" s="5">
        <f t="shared" si="15"/>
        <v>1.1444538147318868E-2</v>
      </c>
    </row>
    <row r="114" spans="7:17" x14ac:dyDescent="0.3">
      <c r="G114">
        <v>100</v>
      </c>
      <c r="H114">
        <v>108</v>
      </c>
      <c r="I114" s="3">
        <v>1.7616438356164399</v>
      </c>
      <c r="J114">
        <f t="shared" si="8"/>
        <v>8</v>
      </c>
      <c r="K114" s="5">
        <f t="shared" si="9"/>
        <v>4.6051701748346403</v>
      </c>
      <c r="L114" s="5">
        <f t="shared" si="10"/>
        <v>4.6821312140949036</v>
      </c>
      <c r="M114" s="5">
        <f t="shared" si="11"/>
        <v>4.6685671595325395</v>
      </c>
      <c r="N114" s="5">
        <f t="shared" si="12"/>
        <v>1.6934459745238717</v>
      </c>
      <c r="O114" s="5">
        <f t="shared" si="13"/>
        <v>1.3564054562364092E-2</v>
      </c>
      <c r="P114" s="5">
        <f t="shared" si="14"/>
        <v>1.8398357617079015E-4</v>
      </c>
      <c r="Q114" s="5">
        <f t="shared" si="15"/>
        <v>1.0864449113737972E-4</v>
      </c>
    </row>
    <row r="115" spans="7:17" x14ac:dyDescent="0.3">
      <c r="G115">
        <v>98</v>
      </c>
      <c r="H115">
        <v>117</v>
      </c>
      <c r="I115" s="3">
        <v>3.9616438356164401</v>
      </c>
      <c r="J115">
        <f t="shared" si="8"/>
        <v>19</v>
      </c>
      <c r="K115" s="5">
        <f t="shared" si="9"/>
        <v>4.5849674374794196</v>
      </c>
      <c r="L115" s="5">
        <f t="shared" si="10"/>
        <v>4.7621739708591413</v>
      </c>
      <c r="M115" s="5">
        <f t="shared" si="11"/>
        <v>4.7234766383461739</v>
      </c>
      <c r="N115" s="5">
        <f t="shared" si="12"/>
        <v>3.4082228609290697</v>
      </c>
      <c r="O115" s="5">
        <f t="shared" si="13"/>
        <v>3.8697332512967364E-2</v>
      </c>
      <c r="P115" s="5">
        <f t="shared" si="14"/>
        <v>1.4974835436191609E-3</v>
      </c>
      <c r="Q115" s="5">
        <f t="shared" si="15"/>
        <v>4.3937371607528979E-4</v>
      </c>
    </row>
    <row r="116" spans="7:17" x14ac:dyDescent="0.3">
      <c r="G116">
        <v>64</v>
      </c>
      <c r="H116">
        <v>81</v>
      </c>
      <c r="I116" s="3">
        <v>1.7205479452054799</v>
      </c>
      <c r="J116">
        <f t="shared" si="8"/>
        <v>17</v>
      </c>
      <c r="K116" s="5">
        <f t="shared" si="9"/>
        <v>4.158883138302147</v>
      </c>
      <c r="L116" s="5">
        <f t="shared" si="10"/>
        <v>4.3944491893501763</v>
      </c>
      <c r="M116" s="5">
        <f t="shared" si="11"/>
        <v>4.2598597609456101</v>
      </c>
      <c r="N116" s="5">
        <f t="shared" si="12"/>
        <v>1.6574451218654771</v>
      </c>
      <c r="O116" s="5">
        <f t="shared" si="13"/>
        <v>0.13458942840456611</v>
      </c>
      <c r="P116" s="5">
        <f t="shared" si="14"/>
        <v>1.8114314238267828E-2</v>
      </c>
      <c r="Q116" s="5">
        <f t="shared" si="15"/>
        <v>1.0929058222983528E-2</v>
      </c>
    </row>
    <row r="117" spans="7:17" x14ac:dyDescent="0.3">
      <c r="G117">
        <v>77</v>
      </c>
      <c r="H117">
        <v>80</v>
      </c>
      <c r="I117" s="3">
        <v>2.8575342465753399</v>
      </c>
      <c r="J117">
        <f t="shared" si="8"/>
        <v>3</v>
      </c>
      <c r="K117" s="5">
        <f t="shared" si="9"/>
        <v>4.3438054587381414</v>
      </c>
      <c r="L117" s="5">
        <f t="shared" si="10"/>
        <v>4.3820266565683941</v>
      </c>
      <c r="M117" s="5">
        <f t="shared" si="11"/>
        <v>4.4805688127013852</v>
      </c>
      <c r="N117" s="5">
        <f t="shared" si="12"/>
        <v>2.5976955918026263</v>
      </c>
      <c r="O117" s="5">
        <f t="shared" si="13"/>
        <v>-9.854215613299111E-2</v>
      </c>
      <c r="P117" s="5">
        <f t="shared" si="14"/>
        <v>9.710556535338798E-3</v>
      </c>
      <c r="Q117" s="5">
        <f t="shared" si="15"/>
        <v>3.738142592989629E-3</v>
      </c>
    </row>
    <row r="118" spans="7:17" x14ac:dyDescent="0.3">
      <c r="G118">
        <v>87</v>
      </c>
      <c r="H118">
        <v>105</v>
      </c>
      <c r="I118" s="3">
        <v>1.7671232876712299</v>
      </c>
      <c r="J118">
        <f t="shared" si="8"/>
        <v>18</v>
      </c>
      <c r="K118" s="5">
        <f t="shared" si="9"/>
        <v>4.465908174307593</v>
      </c>
      <c r="L118" s="5">
        <f t="shared" si="10"/>
        <v>4.6539603877411713</v>
      </c>
      <c r="M118" s="5">
        <f t="shared" si="11"/>
        <v>4.5419746728578358</v>
      </c>
      <c r="N118" s="5">
        <f t="shared" si="12"/>
        <v>1.6982342195277367</v>
      </c>
      <c r="O118" s="5">
        <f t="shared" si="13"/>
        <v>0.11198571488333542</v>
      </c>
      <c r="P118" s="5">
        <f t="shared" si="14"/>
        <v>1.2540800337931693E-2</v>
      </c>
      <c r="Q118" s="5">
        <f t="shared" si="15"/>
        <v>7.3846117300705285E-3</v>
      </c>
    </row>
    <row r="119" spans="7:17" x14ac:dyDescent="0.3">
      <c r="G119">
        <v>87</v>
      </c>
      <c r="H119">
        <v>88</v>
      </c>
      <c r="I119" s="3">
        <v>0.75890410958904098</v>
      </c>
      <c r="J119">
        <f t="shared" si="8"/>
        <v>1</v>
      </c>
      <c r="K119" s="5">
        <f t="shared" si="9"/>
        <v>4.465908174307593</v>
      </c>
      <c r="L119" s="5">
        <f t="shared" si="10"/>
        <v>4.4773367778341067</v>
      </c>
      <c r="M119" s="5">
        <f t="shared" si="11"/>
        <v>4.4994523185091966</v>
      </c>
      <c r="N119" s="5">
        <f t="shared" si="12"/>
        <v>0.76853566368523363</v>
      </c>
      <c r="O119" s="5">
        <f t="shared" si="13"/>
        <v>-2.2115540675089917E-2</v>
      </c>
      <c r="P119" s="5">
        <f t="shared" si="14"/>
        <v>4.8909713935155663E-4</v>
      </c>
      <c r="Q119" s="5">
        <f t="shared" si="15"/>
        <v>6.3640135710328518E-4</v>
      </c>
    </row>
    <row r="120" spans="7:17" x14ac:dyDescent="0.3">
      <c r="G120">
        <v>106</v>
      </c>
      <c r="H120">
        <v>105</v>
      </c>
      <c r="I120" s="3">
        <v>0.39452054794520502</v>
      </c>
      <c r="J120">
        <f t="shared" si="8"/>
        <v>-1</v>
      </c>
      <c r="K120" s="5">
        <f t="shared" si="9"/>
        <v>4.6634391225749638</v>
      </c>
      <c r="L120" s="5">
        <f t="shared" si="10"/>
        <v>4.6539603877411713</v>
      </c>
      <c r="M120" s="5">
        <f t="shared" si="11"/>
        <v>4.676948153003516</v>
      </c>
      <c r="N120" s="5">
        <f t="shared" si="12"/>
        <v>0.40725811507651649</v>
      </c>
      <c r="O120" s="5">
        <f t="shared" si="13"/>
        <v>-2.2987765262344695E-2</v>
      </c>
      <c r="P120" s="5">
        <f t="shared" si="14"/>
        <v>5.2843735175666143E-4</v>
      </c>
      <c r="Q120" s="5">
        <f t="shared" si="15"/>
        <v>1.2975489798585783E-3</v>
      </c>
    </row>
    <row r="121" spans="7:17" x14ac:dyDescent="0.3">
      <c r="G121">
        <v>103</v>
      </c>
      <c r="H121">
        <v>114</v>
      </c>
      <c r="I121" s="3">
        <v>3.8301369863013699</v>
      </c>
      <c r="J121">
        <f t="shared" si="8"/>
        <v>11</v>
      </c>
      <c r="K121" s="5">
        <f t="shared" si="9"/>
        <v>4.634729005981356</v>
      </c>
      <c r="L121" s="5">
        <f t="shared" si="10"/>
        <v>4.7361984329269964</v>
      </c>
      <c r="M121" s="5">
        <f t="shared" si="11"/>
        <v>4.7599294483376813</v>
      </c>
      <c r="N121" s="5">
        <f t="shared" si="12"/>
        <v>3.3165979710848537</v>
      </c>
      <c r="O121" s="5">
        <f t="shared" si="13"/>
        <v>-2.3731015410684897E-2</v>
      </c>
      <c r="P121" s="5">
        <f t="shared" si="14"/>
        <v>5.6316109242216406E-4</v>
      </c>
      <c r="Q121" s="5">
        <f t="shared" si="15"/>
        <v>1.6980083125298271E-4</v>
      </c>
    </row>
    <row r="122" spans="7:17" x14ac:dyDescent="0.3">
      <c r="G122">
        <v>76</v>
      </c>
      <c r="H122">
        <v>80</v>
      </c>
      <c r="I122" s="3">
        <v>1.77260273972603</v>
      </c>
      <c r="J122">
        <f t="shared" si="8"/>
        <v>4</v>
      </c>
      <c r="K122" s="5">
        <f t="shared" si="9"/>
        <v>4.3307333826582548</v>
      </c>
      <c r="L122" s="5">
        <f t="shared" si="10"/>
        <v>4.3820266565683941</v>
      </c>
      <c r="M122" s="5">
        <f t="shared" si="11"/>
        <v>4.419175754953188</v>
      </c>
      <c r="N122" s="5">
        <f t="shared" si="12"/>
        <v>1.7030196770466366</v>
      </c>
      <c r="O122" s="5">
        <f t="shared" si="13"/>
        <v>-3.7149098384793966E-2</v>
      </c>
      <c r="P122" s="5">
        <f t="shared" si="14"/>
        <v>1.3800555108031017E-3</v>
      </c>
      <c r="Q122" s="5">
        <f t="shared" si="15"/>
        <v>8.1035793620211317E-4</v>
      </c>
    </row>
    <row r="123" spans="7:17" x14ac:dyDescent="0.3">
      <c r="G123">
        <v>83</v>
      </c>
      <c r="H123">
        <v>84</v>
      </c>
      <c r="I123" s="3">
        <v>0.12876712328767101</v>
      </c>
      <c r="J123">
        <f t="shared" si="8"/>
        <v>1</v>
      </c>
      <c r="K123" s="5">
        <f t="shared" si="9"/>
        <v>4.4188405794082204</v>
      </c>
      <c r="L123" s="5">
        <f t="shared" si="10"/>
        <v>4.4308168694749241</v>
      </c>
      <c r="M123" s="5">
        <f t="shared" si="11"/>
        <v>4.4249488438449696</v>
      </c>
      <c r="N123" s="5">
        <f t="shared" si="12"/>
        <v>0.13480608307513767</v>
      </c>
      <c r="O123" s="5">
        <f t="shared" si="13"/>
        <v>5.8680256299545874E-3</v>
      </c>
      <c r="P123" s="5">
        <f t="shared" si="14"/>
        <v>3.4433724793803934E-5</v>
      </c>
      <c r="Q123" s="5">
        <f t="shared" si="15"/>
        <v>2.554315354939243E-4</v>
      </c>
    </row>
    <row r="124" spans="7:17" x14ac:dyDescent="0.3">
      <c r="G124">
        <v>75</v>
      </c>
      <c r="H124">
        <v>91</v>
      </c>
      <c r="I124" s="3">
        <v>3.6739726027397301</v>
      </c>
      <c r="J124">
        <f t="shared" si="8"/>
        <v>16</v>
      </c>
      <c r="K124" s="5">
        <f t="shared" si="9"/>
        <v>4.3174881500899138</v>
      </c>
      <c r="L124" s="5">
        <f t="shared" si="10"/>
        <v>4.5108594885948952</v>
      </c>
      <c r="M124" s="5">
        <f t="shared" si="11"/>
        <v>4.4943288947610718</v>
      </c>
      <c r="N124" s="5">
        <f t="shared" si="12"/>
        <v>3.2061170899245939</v>
      </c>
      <c r="O124" s="5">
        <f t="shared" si="13"/>
        <v>1.6530593833823382E-2</v>
      </c>
      <c r="P124" s="5">
        <f t="shared" si="14"/>
        <v>2.7326053249883962E-4</v>
      </c>
      <c r="Q124" s="5">
        <f t="shared" si="15"/>
        <v>8.5230989647126884E-5</v>
      </c>
    </row>
    <row r="125" spans="7:17" x14ac:dyDescent="0.3">
      <c r="G125">
        <v>68</v>
      </c>
      <c r="H125">
        <v>68</v>
      </c>
      <c r="I125" s="3">
        <v>1.7780821917808201</v>
      </c>
      <c r="J125">
        <f t="shared" si="8"/>
        <v>0</v>
      </c>
      <c r="K125" s="5">
        <f t="shared" si="9"/>
        <v>4.2195077300356392</v>
      </c>
      <c r="L125" s="5">
        <f t="shared" si="10"/>
        <v>4.2195077300356392</v>
      </c>
      <c r="M125" s="5">
        <f t="shared" si="11"/>
        <v>4.3182383919953571</v>
      </c>
      <c r="N125" s="5">
        <f t="shared" si="12"/>
        <v>1.7078023487032945</v>
      </c>
      <c r="O125" s="5">
        <f t="shared" si="13"/>
        <v>-9.8730661959717914E-2</v>
      </c>
      <c r="P125" s="5">
        <f t="shared" si="14"/>
        <v>9.747743611004089E-3</v>
      </c>
      <c r="Q125" s="5">
        <f t="shared" si="15"/>
        <v>5.7077703508285876E-3</v>
      </c>
    </row>
    <row r="126" spans="7:17" x14ac:dyDescent="0.3">
      <c r="G126">
        <v>75</v>
      </c>
      <c r="H126">
        <v>75</v>
      </c>
      <c r="I126" s="3">
        <v>0.12602739726027401</v>
      </c>
      <c r="J126">
        <f t="shared" si="8"/>
        <v>0</v>
      </c>
      <c r="K126" s="5">
        <f t="shared" si="9"/>
        <v>4.3174881500899138</v>
      </c>
      <c r="L126" s="5">
        <f t="shared" si="10"/>
        <v>4.3174881500899138</v>
      </c>
      <c r="M126" s="5">
        <f t="shared" si="11"/>
        <v>4.3241433447982551</v>
      </c>
      <c r="N126" s="5">
        <f t="shared" si="12"/>
        <v>0.13195703414693816</v>
      </c>
      <c r="O126" s="5">
        <f t="shared" si="13"/>
        <v>-6.6551947083413054E-3</v>
      </c>
      <c r="P126" s="5">
        <f t="shared" si="14"/>
        <v>4.4291616605934111E-5</v>
      </c>
      <c r="Q126" s="5">
        <f t="shared" si="15"/>
        <v>3.3565180433362918E-4</v>
      </c>
    </row>
    <row r="127" spans="7:17" x14ac:dyDescent="0.3">
      <c r="G127">
        <v>68</v>
      </c>
      <c r="H127">
        <v>88</v>
      </c>
      <c r="I127" s="3">
        <v>1.90958904109589</v>
      </c>
      <c r="J127">
        <f t="shared" si="8"/>
        <v>20</v>
      </c>
      <c r="K127" s="5">
        <f t="shared" si="9"/>
        <v>4.2195077300356392</v>
      </c>
      <c r="L127" s="5">
        <f t="shared" si="10"/>
        <v>4.4773367778341067</v>
      </c>
      <c r="M127" s="5">
        <f t="shared" si="11"/>
        <v>4.3251767089251016</v>
      </c>
      <c r="N127" s="5">
        <f t="shared" si="12"/>
        <v>1.8217549123798775</v>
      </c>
      <c r="O127" s="5">
        <f t="shared" si="13"/>
        <v>0.15216006890900502</v>
      </c>
      <c r="P127" s="5">
        <f t="shared" si="14"/>
        <v>2.3152686570393155E-2</v>
      </c>
      <c r="Q127" s="5">
        <f t="shared" si="15"/>
        <v>1.2709001860270703E-2</v>
      </c>
    </row>
    <row r="128" spans="7:17" x14ac:dyDescent="0.3">
      <c r="G128">
        <v>65</v>
      </c>
      <c r="H128">
        <v>79</v>
      </c>
      <c r="I128" s="3">
        <v>2.7972602739725998</v>
      </c>
      <c r="J128">
        <f t="shared" si="8"/>
        <v>14</v>
      </c>
      <c r="K128" s="5">
        <f t="shared" si="9"/>
        <v>4.1743872509436377</v>
      </c>
      <c r="L128" s="5">
        <f t="shared" si="10"/>
        <v>4.3694478975430542</v>
      </c>
      <c r="M128" s="5">
        <f t="shared" si="11"/>
        <v>4.3318748322911871</v>
      </c>
      <c r="N128" s="5">
        <f t="shared" si="12"/>
        <v>2.5506512495562217</v>
      </c>
      <c r="O128" s="5">
        <f t="shared" si="13"/>
        <v>3.7573065251867099E-2</v>
      </c>
      <c r="P128" s="5">
        <f t="shared" si="14"/>
        <v>1.4117352324210628E-3</v>
      </c>
      <c r="Q128" s="5">
        <f t="shared" si="15"/>
        <v>5.5348030534032645E-4</v>
      </c>
    </row>
    <row r="129" spans="7:17" x14ac:dyDescent="0.3">
      <c r="G129">
        <v>58</v>
      </c>
      <c r="H129">
        <v>100</v>
      </c>
      <c r="I129" s="3">
        <v>8.8547945205479408</v>
      </c>
      <c r="J129">
        <f t="shared" si="8"/>
        <v>42</v>
      </c>
      <c r="K129" s="5">
        <f t="shared" si="9"/>
        <v>4.0604429863945839</v>
      </c>
      <c r="L129" s="5">
        <f t="shared" si="10"/>
        <v>4.6051701748346403</v>
      </c>
      <c r="M129" s="5">
        <f t="shared" si="11"/>
        <v>4.5311614639672495</v>
      </c>
      <c r="N129" s="5">
        <f t="shared" si="12"/>
        <v>6.0480672052636146</v>
      </c>
      <c r="O129" s="5">
        <f t="shared" si="13"/>
        <v>7.4008710867390803E-2</v>
      </c>
      <c r="P129" s="5">
        <f t="shared" si="14"/>
        <v>5.4772892842530497E-3</v>
      </c>
      <c r="Q129" s="5">
        <f t="shared" si="15"/>
        <v>9.0562639242602687E-4</v>
      </c>
    </row>
    <row r="130" spans="7:17" x14ac:dyDescent="0.3">
      <c r="G130">
        <v>91</v>
      </c>
      <c r="H130">
        <v>94</v>
      </c>
      <c r="I130" s="3">
        <v>1.73150684931507</v>
      </c>
      <c r="J130">
        <f t="shared" si="8"/>
        <v>3</v>
      </c>
      <c r="K130" s="5">
        <f t="shared" si="9"/>
        <v>4.5108594885948952</v>
      </c>
      <c r="L130" s="5">
        <f t="shared" si="10"/>
        <v>4.5432948096428154</v>
      </c>
      <c r="M130" s="5">
        <f t="shared" si="11"/>
        <v>4.5815110667379155</v>
      </c>
      <c r="N130" s="5">
        <f t="shared" si="12"/>
        <v>1.6670607281027436</v>
      </c>
      <c r="O130" s="5">
        <f t="shared" si="13"/>
        <v>-3.8216257095100126E-2</v>
      </c>
      <c r="P130" s="5">
        <f t="shared" si="14"/>
        <v>1.4604823063587907E-3</v>
      </c>
      <c r="Q130" s="5">
        <f t="shared" si="15"/>
        <v>8.7608224567856227E-4</v>
      </c>
    </row>
    <row r="131" spans="7:17" x14ac:dyDescent="0.3">
      <c r="G131">
        <v>75</v>
      </c>
      <c r="H131">
        <v>91</v>
      </c>
      <c r="I131" s="3">
        <v>5.77534246575342</v>
      </c>
      <c r="J131">
        <f t="shared" ref="J131:J194" si="16">H131-G131</f>
        <v>16</v>
      </c>
      <c r="K131" s="5">
        <f t="shared" ref="K131:K194" si="17">(G131^$B$1-1)/$B$1</f>
        <v>4.3174881500899138</v>
      </c>
      <c r="L131" s="5">
        <f t="shared" ref="L131:L194" si="18">(H131^$B$1-1)/$B$1</f>
        <v>4.5108594885948952</v>
      </c>
      <c r="M131" s="5">
        <f t="shared" ref="M131:M194" si="19">$B$2*(1-$B$3^I131)/(1-$B$3)+$B$3^I131*K131</f>
        <v>4.5809943879894996</v>
      </c>
      <c r="N131" s="5">
        <f t="shared" ref="N131:N194" si="20">(1-$B$3^(2*I131))/(1-$B$3^2)</f>
        <v>4.5495475402205461</v>
      </c>
      <c r="O131" s="5">
        <f t="shared" ref="O131:O194" si="21">L131-M131</f>
        <v>-7.0134899394604489E-2</v>
      </c>
      <c r="P131" s="5">
        <f t="shared" ref="P131:P194" si="22">O131^2</f>
        <v>4.9189041130912933E-3</v>
      </c>
      <c r="Q131" s="5">
        <f t="shared" ref="Q131:Q194" si="23">P131/N131</f>
        <v>1.0811853419720155E-3</v>
      </c>
    </row>
    <row r="132" spans="7:17" x14ac:dyDescent="0.3">
      <c r="G132">
        <v>74</v>
      </c>
      <c r="H132">
        <v>90</v>
      </c>
      <c r="I132" s="3">
        <v>5.8</v>
      </c>
      <c r="J132">
        <f t="shared" si="16"/>
        <v>16</v>
      </c>
      <c r="K132" s="5">
        <f t="shared" si="17"/>
        <v>4.3040650811280248</v>
      </c>
      <c r="L132" s="5">
        <f t="shared" si="18"/>
        <v>4.4998096820924083</v>
      </c>
      <c r="M132" s="5">
        <f t="shared" si="19"/>
        <v>4.5720920644716259</v>
      </c>
      <c r="N132" s="5">
        <f t="shared" si="20"/>
        <v>4.5635982409992195</v>
      </c>
      <c r="O132" s="5">
        <f t="shared" si="21"/>
        <v>-7.228238237921758E-2</v>
      </c>
      <c r="P132" s="5">
        <f t="shared" si="22"/>
        <v>5.2247428024154241E-3</v>
      </c>
      <c r="Q132" s="5">
        <f t="shared" si="23"/>
        <v>1.1448735244650819E-3</v>
      </c>
    </row>
    <row r="133" spans="7:17" x14ac:dyDescent="0.3">
      <c r="G133">
        <v>60</v>
      </c>
      <c r="H133">
        <v>68</v>
      </c>
      <c r="I133" s="3">
        <v>2.8657534246575298</v>
      </c>
      <c r="J133">
        <f t="shared" si="16"/>
        <v>8</v>
      </c>
      <c r="K133" s="5">
        <f t="shared" si="17"/>
        <v>4.0943446318236667</v>
      </c>
      <c r="L133" s="5">
        <f t="shared" si="18"/>
        <v>4.2195077300356392</v>
      </c>
      <c r="M133" s="5">
        <f t="shared" si="19"/>
        <v>4.2667084197520238</v>
      </c>
      <c r="N133" s="5">
        <f t="shared" si="20"/>
        <v>2.6040874131512912</v>
      </c>
      <c r="O133" s="5">
        <f t="shared" si="21"/>
        <v>-4.7200689716384581E-2</v>
      </c>
      <c r="P133" s="5">
        <f t="shared" si="22"/>
        <v>2.227905109702413E-3</v>
      </c>
      <c r="Q133" s="5">
        <f t="shared" si="23"/>
        <v>8.5554159912257027E-4</v>
      </c>
    </row>
    <row r="134" spans="7:17" x14ac:dyDescent="0.3">
      <c r="G134">
        <v>62</v>
      </c>
      <c r="H134">
        <v>88</v>
      </c>
      <c r="I134" s="3">
        <v>3.79452054794521</v>
      </c>
      <c r="J134">
        <f t="shared" si="16"/>
        <v>26</v>
      </c>
      <c r="K134" s="5">
        <f t="shared" si="17"/>
        <v>4.1271343868602761</v>
      </c>
      <c r="L134" s="5">
        <f t="shared" si="18"/>
        <v>4.4773367778341067</v>
      </c>
      <c r="M134" s="5">
        <f t="shared" si="19"/>
        <v>4.3439716671374153</v>
      </c>
      <c r="N134" s="5">
        <f t="shared" si="20"/>
        <v>3.2915617364307348</v>
      </c>
      <c r="O134" s="5">
        <f t="shared" si="21"/>
        <v>0.13336511069669132</v>
      </c>
      <c r="P134" s="5">
        <f t="shared" si="22"/>
        <v>1.7786252751140732E-2</v>
      </c>
      <c r="Q134" s="5">
        <f t="shared" si="23"/>
        <v>5.4035908104909432E-3</v>
      </c>
    </row>
    <row r="135" spans="7:17" x14ac:dyDescent="0.3">
      <c r="G135">
        <v>85</v>
      </c>
      <c r="H135">
        <v>107</v>
      </c>
      <c r="I135" s="3">
        <v>3.06575342465753</v>
      </c>
      <c r="J135">
        <f t="shared" si="16"/>
        <v>22</v>
      </c>
      <c r="K135" s="5">
        <f t="shared" si="17"/>
        <v>4.4426512483018854</v>
      </c>
      <c r="L135" s="5">
        <f t="shared" si="18"/>
        <v>4.6728288015677162</v>
      </c>
      <c r="M135" s="5">
        <f t="shared" si="19"/>
        <v>4.5737325500407833</v>
      </c>
      <c r="N135" s="5">
        <f t="shared" si="20"/>
        <v>2.7579132602999241</v>
      </c>
      <c r="O135" s="5">
        <f t="shared" si="21"/>
        <v>9.909625152693291E-2</v>
      </c>
      <c r="P135" s="5">
        <f t="shared" si="22"/>
        <v>9.8200670666891525E-3</v>
      </c>
      <c r="Q135" s="5">
        <f t="shared" si="23"/>
        <v>3.5606874255433314E-3</v>
      </c>
    </row>
    <row r="136" spans="7:17" x14ac:dyDescent="0.3">
      <c r="G136">
        <v>70</v>
      </c>
      <c r="H136">
        <v>72</v>
      </c>
      <c r="I136" s="3">
        <v>1.93150684931507</v>
      </c>
      <c r="J136">
        <f t="shared" si="16"/>
        <v>2</v>
      </c>
      <c r="K136" s="5">
        <f t="shared" si="17"/>
        <v>4.2484951998281621</v>
      </c>
      <c r="L136" s="5">
        <f t="shared" si="18"/>
        <v>4.276666163826162</v>
      </c>
      <c r="M136" s="5">
        <f t="shared" si="19"/>
        <v>4.3524883368668688</v>
      </c>
      <c r="N136" s="5">
        <f t="shared" si="20"/>
        <v>1.8405926537125246</v>
      </c>
      <c r="O136" s="5">
        <f t="shared" si="21"/>
        <v>-7.5822173040706708E-2</v>
      </c>
      <c r="P136" s="5">
        <f t="shared" si="22"/>
        <v>5.7490019246148709E-3</v>
      </c>
      <c r="Q136" s="5">
        <f t="shared" si="23"/>
        <v>3.1234515214536907E-3</v>
      </c>
    </row>
    <row r="137" spans="7:17" x14ac:dyDescent="0.3">
      <c r="G137">
        <v>92</v>
      </c>
      <c r="H137">
        <v>111</v>
      </c>
      <c r="I137" s="3">
        <v>3.3972602739725999</v>
      </c>
      <c r="J137">
        <f t="shared" si="16"/>
        <v>19</v>
      </c>
      <c r="K137" s="5">
        <f t="shared" si="17"/>
        <v>4.5217885810748264</v>
      </c>
      <c r="L137" s="5">
        <f t="shared" si="18"/>
        <v>4.7095302690410339</v>
      </c>
      <c r="M137" s="5">
        <f t="shared" si="19"/>
        <v>4.6527359322275128</v>
      </c>
      <c r="N137" s="5">
        <f t="shared" si="20"/>
        <v>3.0057927048536262</v>
      </c>
      <c r="O137" s="5">
        <f t="shared" si="21"/>
        <v>5.6794336813521085E-2</v>
      </c>
      <c r="P137" s="5">
        <f t="shared" si="22"/>
        <v>3.2255966940876765E-3</v>
      </c>
      <c r="Q137" s="5">
        <f t="shared" si="23"/>
        <v>1.073126795763101E-3</v>
      </c>
    </row>
    <row r="138" spans="7:17" x14ac:dyDescent="0.3">
      <c r="G138">
        <v>126</v>
      </c>
      <c r="H138">
        <v>134</v>
      </c>
      <c r="I138" s="3">
        <v>4.0082191780821903</v>
      </c>
      <c r="J138">
        <f t="shared" si="16"/>
        <v>8</v>
      </c>
      <c r="K138" s="5">
        <f t="shared" si="17"/>
        <v>4.8362819197436657</v>
      </c>
      <c r="L138" s="5">
        <f t="shared" si="18"/>
        <v>4.8978398772547473</v>
      </c>
      <c r="M138" s="5">
        <f t="shared" si="19"/>
        <v>4.9280424296120504</v>
      </c>
      <c r="N138" s="5">
        <f t="shared" si="20"/>
        <v>3.4403674924282002</v>
      </c>
      <c r="O138" s="5">
        <f t="shared" si="21"/>
        <v>-3.020255235730307E-2</v>
      </c>
      <c r="P138" s="5">
        <f t="shared" si="22"/>
        <v>9.1219416889563323E-4</v>
      </c>
      <c r="Q138" s="5">
        <f t="shared" si="23"/>
        <v>2.6514439835373794E-4</v>
      </c>
    </row>
    <row r="139" spans="7:17" x14ac:dyDescent="0.3">
      <c r="G139">
        <v>53</v>
      </c>
      <c r="H139">
        <v>67</v>
      </c>
      <c r="I139" s="3">
        <v>2.7260273972602702</v>
      </c>
      <c r="J139">
        <f t="shared" si="16"/>
        <v>14</v>
      </c>
      <c r="K139" s="5">
        <f t="shared" si="17"/>
        <v>3.9702919099172282</v>
      </c>
      <c r="L139" s="5">
        <f t="shared" si="18"/>
        <v>4.2046926645970109</v>
      </c>
      <c r="M139" s="5">
        <f t="shared" si="19"/>
        <v>4.1515749176077517</v>
      </c>
      <c r="N139" s="5">
        <f t="shared" si="20"/>
        <v>2.4946634822198437</v>
      </c>
      <c r="O139" s="5">
        <f t="shared" si="21"/>
        <v>5.3117746989259196E-2</v>
      </c>
      <c r="P139" s="5">
        <f t="shared" si="22"/>
        <v>2.8214950452149544E-3</v>
      </c>
      <c r="Q139" s="5">
        <f t="shared" si="23"/>
        <v>1.131012284953273E-3</v>
      </c>
    </row>
    <row r="140" spans="7:17" x14ac:dyDescent="0.3">
      <c r="G140">
        <v>83</v>
      </c>
      <c r="H140">
        <v>87</v>
      </c>
      <c r="I140" s="3">
        <v>1.76986301369863</v>
      </c>
      <c r="J140">
        <f t="shared" si="16"/>
        <v>4</v>
      </c>
      <c r="K140" s="5">
        <f t="shared" si="17"/>
        <v>4.4188405794082204</v>
      </c>
      <c r="L140" s="5">
        <f t="shared" si="18"/>
        <v>4.465908174307593</v>
      </c>
      <c r="M140" s="5">
        <f t="shared" si="19"/>
        <v>4.4992442493603146</v>
      </c>
      <c r="N140" s="5">
        <f t="shared" si="20"/>
        <v>1.7006272966213647</v>
      </c>
      <c r="O140" s="5">
        <f t="shared" si="21"/>
        <v>-3.3336075052721625E-2</v>
      </c>
      <c r="P140" s="5">
        <f t="shared" si="22"/>
        <v>1.1112938999206891E-3</v>
      </c>
      <c r="Q140" s="5">
        <f t="shared" si="23"/>
        <v>6.5346116819863832E-4</v>
      </c>
    </row>
    <row r="141" spans="7:17" x14ac:dyDescent="0.3">
      <c r="G141">
        <v>70</v>
      </c>
      <c r="H141">
        <v>104</v>
      </c>
      <c r="I141" s="3">
        <v>4.3945205479452101</v>
      </c>
      <c r="J141">
        <f t="shared" si="16"/>
        <v>34</v>
      </c>
      <c r="K141" s="5">
        <f t="shared" si="17"/>
        <v>4.2484951998281621</v>
      </c>
      <c r="L141" s="5">
        <f t="shared" si="18"/>
        <v>4.6443909453351271</v>
      </c>
      <c r="M141" s="5">
        <f t="shared" si="19"/>
        <v>4.470517231088003</v>
      </c>
      <c r="N141" s="5">
        <f t="shared" si="20"/>
        <v>3.7009343594134387</v>
      </c>
      <c r="O141" s="5">
        <f t="shared" si="21"/>
        <v>0.17387371424712406</v>
      </c>
      <c r="P141" s="5">
        <f t="shared" si="22"/>
        <v>3.0232068506090552E-2</v>
      </c>
      <c r="Q141" s="5">
        <f t="shared" si="23"/>
        <v>8.1687664708762989E-3</v>
      </c>
    </row>
    <row r="142" spans="7:17" x14ac:dyDescent="0.3">
      <c r="G142">
        <v>68</v>
      </c>
      <c r="H142">
        <v>86</v>
      </c>
      <c r="I142" s="3">
        <v>3.7643835616438399</v>
      </c>
      <c r="J142">
        <f t="shared" si="16"/>
        <v>18</v>
      </c>
      <c r="K142" s="5">
        <f t="shared" si="17"/>
        <v>4.2195077300356392</v>
      </c>
      <c r="L142" s="5">
        <f t="shared" si="18"/>
        <v>4.4543472946400575</v>
      </c>
      <c r="M142" s="5">
        <f t="shared" si="19"/>
        <v>4.4180428671497491</v>
      </c>
      <c r="N142" s="5">
        <f t="shared" si="20"/>
        <v>3.2703030872086272</v>
      </c>
      <c r="O142" s="5">
        <f t="shared" si="21"/>
        <v>3.6304427490308377E-2</v>
      </c>
      <c r="P142" s="5">
        <f t="shared" si="22"/>
        <v>1.3180114553990585E-3</v>
      </c>
      <c r="Q142" s="5">
        <f t="shared" si="23"/>
        <v>4.0302425195826408E-4</v>
      </c>
    </row>
    <row r="143" spans="7:17" x14ac:dyDescent="0.3">
      <c r="G143">
        <v>67</v>
      </c>
      <c r="H143">
        <v>79</v>
      </c>
      <c r="I143" s="3">
        <v>4.7890410958904104</v>
      </c>
      <c r="J143">
        <f t="shared" si="16"/>
        <v>12</v>
      </c>
      <c r="K143" s="5">
        <f t="shared" si="17"/>
        <v>4.2046926645970109</v>
      </c>
      <c r="L143" s="5">
        <f t="shared" si="18"/>
        <v>4.3694478975430542</v>
      </c>
      <c r="M143" s="5">
        <f t="shared" si="19"/>
        <v>4.4540673413389413</v>
      </c>
      <c r="N143" s="5">
        <f t="shared" si="20"/>
        <v>3.9562308448726382</v>
      </c>
      <c r="O143" s="5">
        <f t="shared" si="21"/>
        <v>-8.461944379588715E-2</v>
      </c>
      <c r="P143" s="5">
        <f t="shared" si="22"/>
        <v>7.1604502683253043E-3</v>
      </c>
      <c r="Q143" s="5">
        <f t="shared" si="23"/>
        <v>1.8099172037964884E-3</v>
      </c>
    </row>
    <row r="144" spans="7:17" x14ac:dyDescent="0.3">
      <c r="G144">
        <v>89</v>
      </c>
      <c r="H144">
        <v>92</v>
      </c>
      <c r="I144" s="3">
        <v>2.7890410958904099</v>
      </c>
      <c r="J144">
        <f t="shared" si="16"/>
        <v>3</v>
      </c>
      <c r="K144" s="5">
        <f t="shared" si="17"/>
        <v>4.4886364086820176</v>
      </c>
      <c r="L144" s="5">
        <f t="shared" si="18"/>
        <v>4.5217885810748264</v>
      </c>
      <c r="M144" s="5">
        <f t="shared" si="19"/>
        <v>4.6024093825510271</v>
      </c>
      <c r="N144" s="5">
        <f t="shared" si="20"/>
        <v>2.5442127322987926</v>
      </c>
      <c r="O144" s="5">
        <f t="shared" si="21"/>
        <v>-8.0620801476200654E-2</v>
      </c>
      <c r="P144" s="5">
        <f t="shared" si="22"/>
        <v>6.4997136306649576E-3</v>
      </c>
      <c r="Q144" s="5">
        <f t="shared" si="23"/>
        <v>2.5547052524936545E-3</v>
      </c>
    </row>
    <row r="145" spans="7:17" x14ac:dyDescent="0.3">
      <c r="G145">
        <v>81</v>
      </c>
      <c r="H145">
        <v>82</v>
      </c>
      <c r="I145" s="3">
        <v>1.9178082191780799E-2</v>
      </c>
      <c r="J145">
        <f t="shared" si="16"/>
        <v>1</v>
      </c>
      <c r="K145" s="5">
        <f t="shared" si="17"/>
        <v>4.3944491893501763</v>
      </c>
      <c r="L145" s="5">
        <f t="shared" si="18"/>
        <v>4.4067192122836225</v>
      </c>
      <c r="M145" s="5">
        <f t="shared" si="19"/>
        <v>4.3953864254716404</v>
      </c>
      <c r="N145" s="5">
        <f t="shared" si="20"/>
        <v>2.0194604281569002E-2</v>
      </c>
      <c r="O145" s="5">
        <f t="shared" si="21"/>
        <v>1.1332786811982132E-2</v>
      </c>
      <c r="P145" s="5">
        <f t="shared" si="22"/>
        <v>1.2843205692583614E-4</v>
      </c>
      <c r="Q145" s="5">
        <f t="shared" si="23"/>
        <v>6.3597213956329982E-3</v>
      </c>
    </row>
    <row r="146" spans="7:17" x14ac:dyDescent="0.3">
      <c r="G146">
        <v>68</v>
      </c>
      <c r="H146">
        <v>95</v>
      </c>
      <c r="I146" s="3">
        <v>6.7589041095890403</v>
      </c>
      <c r="J146">
        <f t="shared" si="16"/>
        <v>27</v>
      </c>
      <c r="K146" s="5">
        <f t="shared" si="17"/>
        <v>4.2195077300356392</v>
      </c>
      <c r="L146" s="5">
        <f t="shared" si="18"/>
        <v>4.5538769009245019</v>
      </c>
      <c r="M146" s="5">
        <f t="shared" si="19"/>
        <v>4.5499345464566883</v>
      </c>
      <c r="N146" s="5">
        <f t="shared" si="20"/>
        <v>5.0824145560268574</v>
      </c>
      <c r="O146" s="5">
        <f t="shared" si="21"/>
        <v>3.9423544678136579E-3</v>
      </c>
      <c r="P146" s="5">
        <f t="shared" si="22"/>
        <v>1.554215874989031E-5</v>
      </c>
      <c r="Q146" s="5">
        <f t="shared" si="23"/>
        <v>3.0580265695682023E-6</v>
      </c>
    </row>
    <row r="147" spans="7:17" x14ac:dyDescent="0.3">
      <c r="G147">
        <v>73</v>
      </c>
      <c r="H147">
        <v>81</v>
      </c>
      <c r="I147" s="3">
        <v>0.78082191780821897</v>
      </c>
      <c r="J147">
        <f t="shared" si="16"/>
        <v>8</v>
      </c>
      <c r="K147" s="5">
        <f t="shared" si="17"/>
        <v>4.2904594958674958</v>
      </c>
      <c r="L147" s="5">
        <f t="shared" si="18"/>
        <v>4.3944491893501763</v>
      </c>
      <c r="M147" s="5">
        <f t="shared" si="19"/>
        <v>4.3320829565072616</v>
      </c>
      <c r="N147" s="5">
        <f t="shared" si="20"/>
        <v>0.78982379773698264</v>
      </c>
      <c r="O147" s="5">
        <f t="shared" si="21"/>
        <v>6.2366232842914648E-2</v>
      </c>
      <c r="P147" s="5">
        <f t="shared" si="22"/>
        <v>3.8895469990166457E-3</v>
      </c>
      <c r="Q147" s="5">
        <f t="shared" si="23"/>
        <v>4.9245755954189351E-3</v>
      </c>
    </row>
    <row r="148" spans="7:17" x14ac:dyDescent="0.3">
      <c r="G148">
        <v>56</v>
      </c>
      <c r="H148">
        <v>60</v>
      </c>
      <c r="I148" s="3">
        <v>1.84383561643836</v>
      </c>
      <c r="J148">
        <f t="shared" si="16"/>
        <v>4</v>
      </c>
      <c r="K148" s="5">
        <f t="shared" si="17"/>
        <v>4.025351681561915</v>
      </c>
      <c r="L148" s="5">
        <f t="shared" si="18"/>
        <v>4.0943446318236667</v>
      </c>
      <c r="M148" s="5">
        <f t="shared" si="19"/>
        <v>4.1456779374976298</v>
      </c>
      <c r="N148" s="5">
        <f t="shared" si="20"/>
        <v>1.7649777007181928</v>
      </c>
      <c r="O148" s="5">
        <f t="shared" si="21"/>
        <v>-5.1333305673963103E-2</v>
      </c>
      <c r="P148" s="5">
        <f t="shared" si="22"/>
        <v>2.6351082714165326E-3</v>
      </c>
      <c r="Q148" s="5">
        <f t="shared" si="23"/>
        <v>1.4929980533715933E-3</v>
      </c>
    </row>
    <row r="149" spans="7:17" x14ac:dyDescent="0.3">
      <c r="G149">
        <v>60</v>
      </c>
      <c r="H149">
        <v>96</v>
      </c>
      <c r="I149" s="3">
        <v>4.9589041095890396</v>
      </c>
      <c r="J149">
        <f t="shared" si="16"/>
        <v>36</v>
      </c>
      <c r="K149" s="5">
        <f t="shared" si="17"/>
        <v>4.0943446318236667</v>
      </c>
      <c r="L149" s="5">
        <f t="shared" si="18"/>
        <v>4.5643481885708885</v>
      </c>
      <c r="M149" s="5">
        <f t="shared" si="19"/>
        <v>4.3770130227097948</v>
      </c>
      <c r="N149" s="5">
        <f t="shared" si="20"/>
        <v>4.0628963091380363</v>
      </c>
      <c r="O149" s="5">
        <f t="shared" si="21"/>
        <v>0.18733516586109378</v>
      </c>
      <c r="P149" s="5">
        <f t="shared" si="22"/>
        <v>3.5094464368203515E-2</v>
      </c>
      <c r="Q149" s="5">
        <f t="shared" si="23"/>
        <v>8.6377947399915254E-3</v>
      </c>
    </row>
    <row r="150" spans="7:17" x14ac:dyDescent="0.3">
      <c r="G150">
        <v>83</v>
      </c>
      <c r="H150">
        <v>86</v>
      </c>
      <c r="I150" s="3">
        <v>0.80547945205479499</v>
      </c>
      <c r="J150">
        <f t="shared" si="16"/>
        <v>3</v>
      </c>
      <c r="K150" s="5">
        <f t="shared" si="17"/>
        <v>4.4188405794082204</v>
      </c>
      <c r="L150" s="5">
        <f t="shared" si="18"/>
        <v>4.4543472946400575</v>
      </c>
      <c r="M150" s="5">
        <f t="shared" si="19"/>
        <v>4.4563716843758518</v>
      </c>
      <c r="N150" s="5">
        <f t="shared" si="20"/>
        <v>0.81371375234382581</v>
      </c>
      <c r="O150" s="5">
        <f t="shared" si="21"/>
        <v>-2.0243897357943297E-3</v>
      </c>
      <c r="P150" s="5">
        <f t="shared" si="22"/>
        <v>4.098153802389436E-6</v>
      </c>
      <c r="Q150" s="5">
        <f t="shared" si="23"/>
        <v>5.0363580443185213E-6</v>
      </c>
    </row>
    <row r="151" spans="7:17" x14ac:dyDescent="0.3">
      <c r="G151">
        <v>83</v>
      </c>
      <c r="H151">
        <v>84</v>
      </c>
      <c r="I151" s="3">
        <v>0.44383561643835601</v>
      </c>
      <c r="J151">
        <f t="shared" si="16"/>
        <v>1</v>
      </c>
      <c r="K151" s="5">
        <f t="shared" si="17"/>
        <v>4.4188405794082204</v>
      </c>
      <c r="L151" s="5">
        <f t="shared" si="18"/>
        <v>4.4308168694749241</v>
      </c>
      <c r="M151" s="5">
        <f t="shared" si="19"/>
        <v>4.4397195355881571</v>
      </c>
      <c r="N151" s="5">
        <f t="shared" si="20"/>
        <v>0.45697524415554547</v>
      </c>
      <c r="O151" s="5">
        <f t="shared" si="21"/>
        <v>-8.9026661132329821E-3</v>
      </c>
      <c r="P151" s="5">
        <f t="shared" si="22"/>
        <v>7.9257463923706854E-5</v>
      </c>
      <c r="Q151" s="5">
        <f t="shared" si="23"/>
        <v>1.7343929444179948E-4</v>
      </c>
    </row>
    <row r="152" spans="7:17" x14ac:dyDescent="0.3">
      <c r="G152">
        <v>131</v>
      </c>
      <c r="H152">
        <v>141</v>
      </c>
      <c r="I152" s="3">
        <v>3.0109589041095899</v>
      </c>
      <c r="J152">
        <f t="shared" si="16"/>
        <v>10</v>
      </c>
      <c r="K152" s="5">
        <f t="shared" si="17"/>
        <v>4.8751973952589447</v>
      </c>
      <c r="L152" s="5">
        <f t="shared" si="18"/>
        <v>4.948759859911557</v>
      </c>
      <c r="M152" s="5">
        <f t="shared" si="19"/>
        <v>4.9401664101987857</v>
      </c>
      <c r="N152" s="5">
        <f t="shared" si="20"/>
        <v>2.7160938427805901</v>
      </c>
      <c r="O152" s="5">
        <f t="shared" si="21"/>
        <v>8.5934497127713172E-3</v>
      </c>
      <c r="P152" s="5">
        <f t="shared" si="22"/>
        <v>7.3847377965929428E-5</v>
      </c>
      <c r="Q152" s="5">
        <f t="shared" si="23"/>
        <v>2.7188816823180334E-5</v>
      </c>
    </row>
    <row r="153" spans="7:17" x14ac:dyDescent="0.3">
      <c r="G153">
        <v>83</v>
      </c>
      <c r="H153">
        <v>94</v>
      </c>
      <c r="I153" s="3">
        <v>5.0027397260274</v>
      </c>
      <c r="J153">
        <f t="shared" si="16"/>
        <v>11</v>
      </c>
      <c r="K153" s="5">
        <f t="shared" si="17"/>
        <v>4.4188405794082204</v>
      </c>
      <c r="L153" s="5">
        <f t="shared" si="18"/>
        <v>4.5432948096428154</v>
      </c>
      <c r="M153" s="5">
        <f t="shared" si="19"/>
        <v>4.6279432059604915</v>
      </c>
      <c r="N153" s="5">
        <f t="shared" si="20"/>
        <v>4.090111732127137</v>
      </c>
      <c r="O153" s="5">
        <f t="shared" si="21"/>
        <v>-8.4648396317676067E-2</v>
      </c>
      <c r="P153" s="5">
        <f t="shared" si="22"/>
        <v>7.1653509991543548E-3</v>
      </c>
      <c r="Q153" s="5">
        <f t="shared" si="23"/>
        <v>1.7518717014187492E-3</v>
      </c>
    </row>
    <row r="154" spans="7:17" x14ac:dyDescent="0.3">
      <c r="G154">
        <v>88</v>
      </c>
      <c r="H154">
        <v>107</v>
      </c>
      <c r="I154" s="3">
        <v>2.2739726027397298</v>
      </c>
      <c r="J154">
        <f t="shared" si="16"/>
        <v>19</v>
      </c>
      <c r="K154" s="5">
        <f t="shared" si="17"/>
        <v>4.4773367778341067</v>
      </c>
      <c r="L154" s="5">
        <f t="shared" si="18"/>
        <v>4.6728288015677162</v>
      </c>
      <c r="M154" s="5">
        <f t="shared" si="19"/>
        <v>4.5726340126525775</v>
      </c>
      <c r="N154" s="5">
        <f t="shared" si="20"/>
        <v>2.1293039908108509</v>
      </c>
      <c r="O154" s="5">
        <f t="shared" si="21"/>
        <v>0.10019478891513867</v>
      </c>
      <c r="P154" s="5">
        <f t="shared" si="22"/>
        <v>1.0038995725749194E-2</v>
      </c>
      <c r="Q154" s="5">
        <f t="shared" si="23"/>
        <v>4.7146841263967613E-3</v>
      </c>
    </row>
    <row r="155" spans="7:17" x14ac:dyDescent="0.3">
      <c r="G155">
        <v>77</v>
      </c>
      <c r="H155">
        <v>78</v>
      </c>
      <c r="I155" s="3">
        <v>0.49863013698630099</v>
      </c>
      <c r="J155">
        <f t="shared" si="16"/>
        <v>1</v>
      </c>
      <c r="K155" s="5">
        <f t="shared" si="17"/>
        <v>4.3438054587381414</v>
      </c>
      <c r="L155" s="5">
        <f t="shared" si="18"/>
        <v>4.3567087829461331</v>
      </c>
      <c r="M155" s="5">
        <f t="shared" si="19"/>
        <v>4.3691900775675956</v>
      </c>
      <c r="N155" s="5">
        <f t="shared" si="20"/>
        <v>0.51191175970118419</v>
      </c>
      <c r="O155" s="5">
        <f t="shared" si="21"/>
        <v>-1.2481294621462524E-2</v>
      </c>
      <c r="P155" s="5">
        <f t="shared" si="22"/>
        <v>1.5578271542774933E-4</v>
      </c>
      <c r="Q155" s="5">
        <f t="shared" si="23"/>
        <v>3.0431556313276263E-4</v>
      </c>
    </row>
    <row r="156" spans="7:17" x14ac:dyDescent="0.3">
      <c r="G156">
        <v>71</v>
      </c>
      <c r="H156">
        <v>80</v>
      </c>
      <c r="I156" s="3">
        <v>5.7917808219178104</v>
      </c>
      <c r="J156">
        <f t="shared" si="16"/>
        <v>9</v>
      </c>
      <c r="K156" s="5">
        <f t="shared" si="17"/>
        <v>4.2626798545218607</v>
      </c>
      <c r="L156" s="5">
        <f t="shared" si="18"/>
        <v>4.3820266565683941</v>
      </c>
      <c r="M156" s="5">
        <f t="shared" si="19"/>
        <v>4.5413456644010566</v>
      </c>
      <c r="N156" s="5">
        <f t="shared" si="20"/>
        <v>4.5589187644874949</v>
      </c>
      <c r="O156" s="5">
        <f t="shared" si="21"/>
        <v>-0.15931900783266251</v>
      </c>
      <c r="P156" s="5">
        <f t="shared" si="22"/>
        <v>2.5382546256783978E-2</v>
      </c>
      <c r="Q156" s="5">
        <f t="shared" si="23"/>
        <v>5.5676680300833208E-3</v>
      </c>
    </row>
    <row r="157" spans="7:17" x14ac:dyDescent="0.3">
      <c r="G157">
        <v>65</v>
      </c>
      <c r="H157">
        <v>73</v>
      </c>
      <c r="I157" s="3">
        <v>1.95342465753425</v>
      </c>
      <c r="J157">
        <f t="shared" si="16"/>
        <v>8</v>
      </c>
      <c r="K157" s="5">
        <f t="shared" si="17"/>
        <v>4.1743872509436377</v>
      </c>
      <c r="L157" s="5">
        <f t="shared" si="18"/>
        <v>4.2904594958674958</v>
      </c>
      <c r="M157" s="5">
        <f t="shared" si="19"/>
        <v>4.2868068266131667</v>
      </c>
      <c r="N157" s="5">
        <f t="shared" si="20"/>
        <v>1.8593865676424126</v>
      </c>
      <c r="O157" s="5">
        <f t="shared" si="21"/>
        <v>3.6526692543290551E-3</v>
      </c>
      <c r="P157" s="5">
        <f t="shared" si="22"/>
        <v>1.3341992681520775E-5</v>
      </c>
      <c r="Q157" s="5">
        <f t="shared" si="23"/>
        <v>7.1754808352937589E-6</v>
      </c>
    </row>
    <row r="158" spans="7:17" x14ac:dyDescent="0.3">
      <c r="G158">
        <v>95</v>
      </c>
      <c r="H158">
        <v>115</v>
      </c>
      <c r="I158" s="3">
        <v>2.34520547945205</v>
      </c>
      <c r="J158">
        <f t="shared" si="16"/>
        <v>20</v>
      </c>
      <c r="K158" s="5">
        <f t="shared" si="17"/>
        <v>4.5538769009245019</v>
      </c>
      <c r="L158" s="5">
        <f t="shared" si="18"/>
        <v>4.7449320993410735</v>
      </c>
      <c r="M158" s="5">
        <f t="shared" si="19"/>
        <v>4.6430095100621909</v>
      </c>
      <c r="N158" s="5">
        <f t="shared" si="20"/>
        <v>2.1880471511711388</v>
      </c>
      <c r="O158" s="5">
        <f t="shared" si="21"/>
        <v>0.10192258927888265</v>
      </c>
      <c r="P158" s="5">
        <f t="shared" si="22"/>
        <v>1.0388214205311804E-2</v>
      </c>
      <c r="Q158" s="5">
        <f t="shared" si="23"/>
        <v>4.7477103954325552E-3</v>
      </c>
    </row>
    <row r="159" spans="7:17" x14ac:dyDescent="0.3">
      <c r="G159">
        <v>71</v>
      </c>
      <c r="H159">
        <v>85</v>
      </c>
      <c r="I159" s="3">
        <v>4.8575342465753399</v>
      </c>
      <c r="J159">
        <f t="shared" si="16"/>
        <v>14</v>
      </c>
      <c r="K159" s="5">
        <f t="shared" si="17"/>
        <v>4.2626798545218607</v>
      </c>
      <c r="L159" s="5">
        <f t="shared" si="18"/>
        <v>4.4426512483018854</v>
      </c>
      <c r="M159" s="5">
        <f t="shared" si="19"/>
        <v>4.501989170638323</v>
      </c>
      <c r="N159" s="5">
        <f t="shared" si="20"/>
        <v>3.9994729196863603</v>
      </c>
      <c r="O159" s="5">
        <f t="shared" si="21"/>
        <v>-5.9337922336437643E-2</v>
      </c>
      <c r="P159" s="5">
        <f t="shared" si="22"/>
        <v>3.5209890272051053E-3</v>
      </c>
      <c r="Q159" s="5">
        <f t="shared" si="23"/>
        <v>8.803632623373837E-4</v>
      </c>
    </row>
    <row r="160" spans="7:17" x14ac:dyDescent="0.3">
      <c r="G160">
        <v>75</v>
      </c>
      <c r="H160">
        <v>92</v>
      </c>
      <c r="I160" s="3">
        <v>2.0109589041095899</v>
      </c>
      <c r="J160">
        <f t="shared" si="16"/>
        <v>17</v>
      </c>
      <c r="K160" s="5">
        <f t="shared" si="17"/>
        <v>4.3174881500899138</v>
      </c>
      <c r="L160" s="5">
        <f t="shared" si="18"/>
        <v>4.5217885810748264</v>
      </c>
      <c r="M160" s="5">
        <f t="shared" si="19"/>
        <v>4.4185426081793411</v>
      </c>
      <c r="N160" s="5">
        <f t="shared" si="20"/>
        <v>1.9085128163660845</v>
      </c>
      <c r="O160" s="5">
        <f t="shared" si="21"/>
        <v>0.10324597289548532</v>
      </c>
      <c r="P160" s="5">
        <f t="shared" si="22"/>
        <v>1.0659730919135288E-2</v>
      </c>
      <c r="Q160" s="5">
        <f t="shared" si="23"/>
        <v>5.5853598821683651E-3</v>
      </c>
    </row>
    <row r="161" spans="7:17" x14ac:dyDescent="0.3">
      <c r="G161">
        <v>72</v>
      </c>
      <c r="H161">
        <v>75</v>
      </c>
      <c r="I161" s="3">
        <v>1.81917808219178</v>
      </c>
      <c r="J161">
        <f t="shared" si="16"/>
        <v>3</v>
      </c>
      <c r="K161" s="5">
        <f t="shared" si="17"/>
        <v>4.276666163826162</v>
      </c>
      <c r="L161" s="5">
        <f t="shared" si="18"/>
        <v>4.3174881500899138</v>
      </c>
      <c r="M161" s="5">
        <f t="shared" si="19"/>
        <v>4.3723036705828111</v>
      </c>
      <c r="N161" s="5">
        <f t="shared" si="20"/>
        <v>1.7435837503146661</v>
      </c>
      <c r="O161" s="5">
        <f t="shared" si="21"/>
        <v>-5.4815520492897285E-2</v>
      </c>
      <c r="P161" s="5">
        <f t="shared" si="22"/>
        <v>3.0047412869072423E-3</v>
      </c>
      <c r="Q161" s="5">
        <f t="shared" si="23"/>
        <v>1.7233134263639324E-3</v>
      </c>
    </row>
    <row r="162" spans="7:17" x14ac:dyDescent="0.3">
      <c r="G162">
        <v>64</v>
      </c>
      <c r="H162">
        <v>85</v>
      </c>
      <c r="I162" s="3">
        <v>3.7643835616438399</v>
      </c>
      <c r="J162">
        <f t="shared" si="16"/>
        <v>21</v>
      </c>
      <c r="K162" s="5">
        <f t="shared" si="17"/>
        <v>4.158883138302147</v>
      </c>
      <c r="L162" s="5">
        <f t="shared" si="18"/>
        <v>4.4426512483018854</v>
      </c>
      <c r="M162" s="5">
        <f t="shared" si="19"/>
        <v>4.3684090064144012</v>
      </c>
      <c r="N162" s="5">
        <f t="shared" si="20"/>
        <v>3.2703030872086272</v>
      </c>
      <c r="O162" s="5">
        <f t="shared" si="21"/>
        <v>7.4242241887484184E-2</v>
      </c>
      <c r="P162" s="5">
        <f t="shared" si="22"/>
        <v>5.5119104804797108E-3</v>
      </c>
      <c r="Q162" s="5">
        <f t="shared" si="23"/>
        <v>1.685443316259843E-3</v>
      </c>
    </row>
    <row r="163" spans="7:17" x14ac:dyDescent="0.3">
      <c r="G163">
        <v>74</v>
      </c>
      <c r="H163">
        <v>85</v>
      </c>
      <c r="I163" s="3">
        <v>5.7835616438356201</v>
      </c>
      <c r="J163">
        <f t="shared" si="16"/>
        <v>11</v>
      </c>
      <c r="K163" s="5">
        <f t="shared" si="17"/>
        <v>4.3040650811280248</v>
      </c>
      <c r="L163" s="5">
        <f t="shared" si="18"/>
        <v>4.4426512483018854</v>
      </c>
      <c r="M163" s="5">
        <f t="shared" si="19"/>
        <v>4.5714431943017084</v>
      </c>
      <c r="N163" s="5">
        <f t="shared" si="20"/>
        <v>4.554235198752413</v>
      </c>
      <c r="O163" s="5">
        <f t="shared" si="21"/>
        <v>-0.12879194599982302</v>
      </c>
      <c r="P163" s="5">
        <f t="shared" si="22"/>
        <v>1.6587365354421329E-2</v>
      </c>
      <c r="Q163" s="5">
        <f t="shared" si="23"/>
        <v>3.6421846107037403E-3</v>
      </c>
    </row>
    <row r="164" spans="7:17" x14ac:dyDescent="0.3">
      <c r="G164">
        <v>73</v>
      </c>
      <c r="H164">
        <v>77</v>
      </c>
      <c r="I164" s="3">
        <v>1.9452054794520499</v>
      </c>
      <c r="J164">
        <f t="shared" si="16"/>
        <v>4</v>
      </c>
      <c r="K164" s="5">
        <f t="shared" si="17"/>
        <v>4.2904594958674958</v>
      </c>
      <c r="L164" s="5">
        <f t="shared" si="18"/>
        <v>4.3438054587381414</v>
      </c>
      <c r="M164" s="5">
        <f t="shared" si="19"/>
        <v>4.3910318419225112</v>
      </c>
      <c r="N164" s="5">
        <f t="shared" si="20"/>
        <v>1.8523439794647174</v>
      </c>
      <c r="O164" s="5">
        <f t="shared" si="21"/>
        <v>-4.722638318436978E-2</v>
      </c>
      <c r="P164" s="5">
        <f t="shared" si="22"/>
        <v>2.2303312686769248E-3</v>
      </c>
      <c r="Q164" s="5">
        <f t="shared" si="23"/>
        <v>1.2040589077420905E-3</v>
      </c>
    </row>
    <row r="165" spans="7:17" x14ac:dyDescent="0.3">
      <c r="G165">
        <v>133</v>
      </c>
      <c r="H165">
        <v>140</v>
      </c>
      <c r="I165" s="3">
        <v>2.2657534246575302</v>
      </c>
      <c r="J165">
        <f t="shared" si="16"/>
        <v>7</v>
      </c>
      <c r="K165" s="5">
        <f t="shared" si="17"/>
        <v>4.8903491385757585</v>
      </c>
      <c r="L165" s="5">
        <f t="shared" si="18"/>
        <v>4.9416424124858978</v>
      </c>
      <c r="M165" s="5">
        <f t="shared" si="19"/>
        <v>4.9384743573624199</v>
      </c>
      <c r="N165" s="5">
        <f t="shared" si="20"/>
        <v>2.1224972735961511</v>
      </c>
      <c r="O165" s="5">
        <f t="shared" si="21"/>
        <v>3.168055123477842E-3</v>
      </c>
      <c r="P165" s="5">
        <f t="shared" si="22"/>
        <v>1.0036573265394205E-5</v>
      </c>
      <c r="Q165" s="5">
        <f t="shared" si="23"/>
        <v>4.7286625006538739E-6</v>
      </c>
    </row>
    <row r="166" spans="7:17" x14ac:dyDescent="0.3">
      <c r="G166">
        <v>73</v>
      </c>
      <c r="H166">
        <v>76</v>
      </c>
      <c r="I166" s="3">
        <v>1.72876712328767</v>
      </c>
      <c r="J166">
        <f t="shared" si="16"/>
        <v>3</v>
      </c>
      <c r="K166" s="5">
        <f t="shared" si="17"/>
        <v>4.2904594958674958</v>
      </c>
      <c r="L166" s="5">
        <f t="shared" si="18"/>
        <v>4.3307333826582548</v>
      </c>
      <c r="M166" s="5">
        <f t="shared" si="19"/>
        <v>4.3803484538056567</v>
      </c>
      <c r="N166" s="5">
        <f t="shared" si="20"/>
        <v>1.6646578763236692</v>
      </c>
      <c r="O166" s="5">
        <f t="shared" si="21"/>
        <v>-4.9615071147401935E-2</v>
      </c>
      <c r="P166" s="5">
        <f t="shared" si="22"/>
        <v>2.4616552849617561E-3</v>
      </c>
      <c r="Q166" s="5">
        <f t="shared" si="23"/>
        <v>1.4787755009445088E-3</v>
      </c>
    </row>
    <row r="167" spans="7:17" x14ac:dyDescent="0.3">
      <c r="G167">
        <v>71</v>
      </c>
      <c r="H167">
        <v>82</v>
      </c>
      <c r="I167" s="3">
        <v>6.7726027397260298</v>
      </c>
      <c r="J167">
        <f t="shared" si="16"/>
        <v>11</v>
      </c>
      <c r="K167" s="5">
        <f t="shared" si="17"/>
        <v>4.2626798545218607</v>
      </c>
      <c r="L167" s="5">
        <f t="shared" si="18"/>
        <v>4.4067192122836225</v>
      </c>
      <c r="M167" s="5">
        <f t="shared" si="19"/>
        <v>4.5806149105901692</v>
      </c>
      <c r="N167" s="5">
        <f t="shared" si="20"/>
        <v>5.0894498612225103</v>
      </c>
      <c r="O167" s="5">
        <f t="shared" si="21"/>
        <v>-0.17389569830654672</v>
      </c>
      <c r="P167" s="5">
        <f t="shared" si="22"/>
        <v>3.0239713889521517E-2</v>
      </c>
      <c r="Q167" s="5">
        <f t="shared" si="23"/>
        <v>5.9416468801321079E-3</v>
      </c>
    </row>
    <row r="168" spans="7:17" x14ac:dyDescent="0.3">
      <c r="G168">
        <v>51</v>
      </c>
      <c r="H168">
        <v>63</v>
      </c>
      <c r="I168" s="3">
        <v>3.22465753424658</v>
      </c>
      <c r="J168">
        <f t="shared" si="16"/>
        <v>12</v>
      </c>
      <c r="K168" s="5">
        <f t="shared" si="17"/>
        <v>3.9318257052909118</v>
      </c>
      <c r="L168" s="5">
        <f t="shared" si="18"/>
        <v>4.1431347070859301</v>
      </c>
      <c r="M168" s="5">
        <f t="shared" si="19"/>
        <v>4.1495770540287547</v>
      </c>
      <c r="N168" s="5">
        <f t="shared" si="20"/>
        <v>2.8778214912948625</v>
      </c>
      <c r="O168" s="5">
        <f t="shared" si="21"/>
        <v>-6.4423469428245284E-3</v>
      </c>
      <c r="P168" s="5">
        <f t="shared" si="22"/>
        <v>4.1503834131720549E-5</v>
      </c>
      <c r="Q168" s="5">
        <f t="shared" si="23"/>
        <v>1.4421962674636255E-5</v>
      </c>
    </row>
    <row r="169" spans="7:17" x14ac:dyDescent="0.3">
      <c r="G169">
        <v>68</v>
      </c>
      <c r="H169">
        <v>86</v>
      </c>
      <c r="I169" s="3">
        <v>4.8986301369863003</v>
      </c>
      <c r="J169">
        <f t="shared" si="16"/>
        <v>18</v>
      </c>
      <c r="K169" s="5">
        <f t="shared" si="17"/>
        <v>4.2195077300356392</v>
      </c>
      <c r="L169" s="5">
        <f t="shared" si="18"/>
        <v>4.4543472946400575</v>
      </c>
      <c r="M169" s="5">
        <f t="shared" si="19"/>
        <v>4.4704837550012746</v>
      </c>
      <c r="N169" s="5">
        <f t="shared" si="20"/>
        <v>4.0252674825098724</v>
      </c>
      <c r="O169" s="5">
        <f t="shared" si="21"/>
        <v>-1.6136460361217075E-2</v>
      </c>
      <c r="P169" s="5">
        <f t="shared" si="22"/>
        <v>2.6038535298912992E-4</v>
      </c>
      <c r="Q169" s="5">
        <f t="shared" si="23"/>
        <v>6.4687714324706698E-5</v>
      </c>
    </row>
    <row r="170" spans="7:17" x14ac:dyDescent="0.3">
      <c r="G170">
        <v>85</v>
      </c>
      <c r="H170">
        <v>88</v>
      </c>
      <c r="I170" s="3">
        <v>1.7616438356164399</v>
      </c>
      <c r="J170">
        <f t="shared" si="16"/>
        <v>3</v>
      </c>
      <c r="K170" s="5">
        <f t="shared" si="17"/>
        <v>4.4426512483018854</v>
      </c>
      <c r="L170" s="5">
        <f t="shared" si="18"/>
        <v>4.4773367778341067</v>
      </c>
      <c r="M170" s="5">
        <f t="shared" si="19"/>
        <v>4.5205709991097685</v>
      </c>
      <c r="N170" s="5">
        <f t="shared" si="20"/>
        <v>1.6934459745238717</v>
      </c>
      <c r="O170" s="5">
        <f t="shared" si="21"/>
        <v>-4.3234221275661788E-2</v>
      </c>
      <c r="P170" s="5">
        <f t="shared" si="22"/>
        <v>1.8691978893128865E-3</v>
      </c>
      <c r="Q170" s="5">
        <f t="shared" si="23"/>
        <v>1.1037835971344932E-3</v>
      </c>
    </row>
    <row r="171" spans="7:17" x14ac:dyDescent="0.3">
      <c r="G171">
        <v>77</v>
      </c>
      <c r="H171">
        <v>90</v>
      </c>
      <c r="I171" s="3">
        <v>4.6575342465753398</v>
      </c>
      <c r="J171">
        <f t="shared" si="16"/>
        <v>13</v>
      </c>
      <c r="K171" s="5">
        <f t="shared" si="17"/>
        <v>4.3438054587381414</v>
      </c>
      <c r="L171" s="5">
        <f t="shared" si="18"/>
        <v>4.4998096820924083</v>
      </c>
      <c r="M171" s="5">
        <f t="shared" si="19"/>
        <v>4.5566466567755919</v>
      </c>
      <c r="N171" s="5">
        <f t="shared" si="20"/>
        <v>3.8723185240306606</v>
      </c>
      <c r="O171" s="5">
        <f t="shared" si="21"/>
        <v>-5.6836974683183605E-2</v>
      </c>
      <c r="P171" s="5">
        <f t="shared" si="22"/>
        <v>3.230441691136854E-3</v>
      </c>
      <c r="Q171" s="5">
        <f t="shared" si="23"/>
        <v>8.3423966057790029E-4</v>
      </c>
    </row>
    <row r="172" spans="7:17" x14ac:dyDescent="0.3">
      <c r="G172">
        <v>69</v>
      </c>
      <c r="H172">
        <v>80</v>
      </c>
      <c r="I172" s="3">
        <v>4.77534246575342</v>
      </c>
      <c r="J172">
        <f t="shared" si="16"/>
        <v>11</v>
      </c>
      <c r="K172" s="5">
        <f t="shared" si="17"/>
        <v>4.2341065563300999</v>
      </c>
      <c r="L172" s="5">
        <f t="shared" si="18"/>
        <v>4.3820266565683941</v>
      </c>
      <c r="M172" s="5">
        <f t="shared" si="19"/>
        <v>4.4762626138906842</v>
      </c>
      <c r="N172" s="5">
        <f t="shared" si="20"/>
        <v>3.9475445945514971</v>
      </c>
      <c r="O172" s="5">
        <f t="shared" si="21"/>
        <v>-9.4235957322290176E-2</v>
      </c>
      <c r="P172" s="5">
        <f t="shared" si="22"/>
        <v>8.8804156524484954E-3</v>
      </c>
      <c r="Q172" s="5">
        <f t="shared" si="23"/>
        <v>2.2496048973596077E-3</v>
      </c>
    </row>
    <row r="173" spans="7:17" x14ac:dyDescent="0.3">
      <c r="G173">
        <v>72</v>
      </c>
      <c r="H173">
        <v>83</v>
      </c>
      <c r="I173" s="3">
        <v>4.7616438356164403</v>
      </c>
      <c r="J173">
        <f t="shared" si="16"/>
        <v>11</v>
      </c>
      <c r="K173" s="5">
        <f t="shared" si="17"/>
        <v>4.276666163826162</v>
      </c>
      <c r="L173" s="5">
        <f t="shared" si="18"/>
        <v>4.4188405794082204</v>
      </c>
      <c r="M173" s="5">
        <f t="shared" si="19"/>
        <v>4.5086977029794877</v>
      </c>
      <c r="N173" s="5">
        <f t="shared" si="20"/>
        <v>3.9388456895515942</v>
      </c>
      <c r="O173" s="5">
        <f t="shared" si="21"/>
        <v>-8.9857123571267294E-2</v>
      </c>
      <c r="P173" s="5">
        <f t="shared" si="22"/>
        <v>8.0743026565020005E-3</v>
      </c>
      <c r="Q173" s="5">
        <f t="shared" si="23"/>
        <v>2.0499159634306961E-3</v>
      </c>
    </row>
    <row r="174" spans="7:17" x14ac:dyDescent="0.3">
      <c r="G174">
        <v>77</v>
      </c>
      <c r="H174">
        <v>77</v>
      </c>
      <c r="I174" s="3">
        <v>0.79178082191780796</v>
      </c>
      <c r="J174">
        <f t="shared" si="16"/>
        <v>0</v>
      </c>
      <c r="K174" s="5">
        <f t="shared" si="17"/>
        <v>4.3438054587381414</v>
      </c>
      <c r="L174" s="5">
        <f t="shared" si="18"/>
        <v>4.3438054587381414</v>
      </c>
      <c r="M174" s="5">
        <f t="shared" si="19"/>
        <v>4.3838030562661556</v>
      </c>
      <c r="N174" s="5">
        <f t="shared" si="20"/>
        <v>0.80044928439589036</v>
      </c>
      <c r="O174" s="5">
        <f t="shared" si="21"/>
        <v>-3.9997597528014239E-2</v>
      </c>
      <c r="P174" s="5">
        <f t="shared" si="22"/>
        <v>1.5998078080130108E-3</v>
      </c>
      <c r="Q174" s="5">
        <f t="shared" si="23"/>
        <v>1.9986373143183042E-3</v>
      </c>
    </row>
    <row r="175" spans="7:17" x14ac:dyDescent="0.3">
      <c r="G175">
        <v>63</v>
      </c>
      <c r="H175">
        <v>66</v>
      </c>
      <c r="I175" s="3">
        <v>2.8712328767123299</v>
      </c>
      <c r="J175">
        <f t="shared" si="16"/>
        <v>3</v>
      </c>
      <c r="K175" s="5">
        <f t="shared" si="17"/>
        <v>4.1431347070859301</v>
      </c>
      <c r="L175" s="5">
        <f t="shared" si="18"/>
        <v>4.1896547530893793</v>
      </c>
      <c r="M175" s="5">
        <f t="shared" si="19"/>
        <v>4.3088997846683323</v>
      </c>
      <c r="N175" s="5">
        <f t="shared" si="20"/>
        <v>2.6083455266928217</v>
      </c>
      <c r="O175" s="5">
        <f t="shared" si="21"/>
        <v>-0.11924503157895305</v>
      </c>
      <c r="P175" s="5">
        <f t="shared" si="22"/>
        <v>1.4219377556265511E-2</v>
      </c>
      <c r="Q175" s="5">
        <f t="shared" si="23"/>
        <v>5.4514930674443929E-3</v>
      </c>
    </row>
    <row r="176" spans="7:17" x14ac:dyDescent="0.3">
      <c r="G176">
        <v>76</v>
      </c>
      <c r="H176">
        <v>86</v>
      </c>
      <c r="I176" s="3">
        <v>3.8273972602739699</v>
      </c>
      <c r="J176">
        <f t="shared" si="16"/>
        <v>10</v>
      </c>
      <c r="K176" s="5">
        <f t="shared" si="17"/>
        <v>4.3307333826582548</v>
      </c>
      <c r="L176" s="5">
        <f t="shared" si="18"/>
        <v>4.4543472946400575</v>
      </c>
      <c r="M176" s="5">
        <f t="shared" si="19"/>
        <v>4.5117968841241023</v>
      </c>
      <c r="N176" s="5">
        <f t="shared" si="20"/>
        <v>3.3146754694992593</v>
      </c>
      <c r="O176" s="5">
        <f t="shared" si="21"/>
        <v>-5.7449589484044772E-2</v>
      </c>
      <c r="P176" s="5">
        <f t="shared" si="22"/>
        <v>3.3004553318852678E-3</v>
      </c>
      <c r="Q176" s="5">
        <f t="shared" si="23"/>
        <v>9.9570994574134288E-4</v>
      </c>
    </row>
    <row r="177" spans="7:17" x14ac:dyDescent="0.3">
      <c r="G177">
        <v>101</v>
      </c>
      <c r="H177">
        <v>117</v>
      </c>
      <c r="I177" s="3">
        <v>2.7808219178082201</v>
      </c>
      <c r="J177">
        <f t="shared" si="16"/>
        <v>16</v>
      </c>
      <c r="K177" s="5">
        <f t="shared" si="17"/>
        <v>4.6151204789287235</v>
      </c>
      <c r="L177" s="5">
        <f t="shared" si="18"/>
        <v>4.7621739708591413</v>
      </c>
      <c r="M177" s="5">
        <f t="shared" si="19"/>
        <v>4.7112078055981401</v>
      </c>
      <c r="N177" s="5">
        <f t="shared" si="20"/>
        <v>2.5377685886566432</v>
      </c>
      <c r="O177" s="5">
        <f t="shared" si="21"/>
        <v>5.0966165261001173E-2</v>
      </c>
      <c r="P177" s="5">
        <f t="shared" si="22"/>
        <v>2.597550001411683E-3</v>
      </c>
      <c r="Q177" s="5">
        <f t="shared" si="23"/>
        <v>1.0235566840184924E-3</v>
      </c>
    </row>
    <row r="178" spans="7:17" x14ac:dyDescent="0.3">
      <c r="G178">
        <v>84</v>
      </c>
      <c r="H178">
        <v>108</v>
      </c>
      <c r="I178" s="3">
        <v>4.7671232876712297</v>
      </c>
      <c r="J178">
        <f t="shared" si="16"/>
        <v>24</v>
      </c>
      <c r="K178" s="5">
        <f t="shared" si="17"/>
        <v>4.4308168694749241</v>
      </c>
      <c r="L178" s="5">
        <f t="shared" si="18"/>
        <v>4.6821312140949036</v>
      </c>
      <c r="M178" s="5">
        <f t="shared" si="19"/>
        <v>4.6285883275490862</v>
      </c>
      <c r="N178" s="5">
        <f t="shared" si="20"/>
        <v>3.9423267712923167</v>
      </c>
      <c r="O178" s="5">
        <f t="shared" si="21"/>
        <v>5.3542886545817403E-2</v>
      </c>
      <c r="P178" s="5">
        <f t="shared" si="22"/>
        <v>2.8668406996582743E-3</v>
      </c>
      <c r="Q178" s="5">
        <f t="shared" si="23"/>
        <v>7.2719509720360089E-4</v>
      </c>
    </row>
    <row r="179" spans="7:17" x14ac:dyDescent="0.3">
      <c r="G179">
        <v>80</v>
      </c>
      <c r="H179">
        <v>98</v>
      </c>
      <c r="I179" s="3">
        <v>1.75342465753425</v>
      </c>
      <c r="J179">
        <f t="shared" si="16"/>
        <v>18</v>
      </c>
      <c r="K179" s="5">
        <f t="shared" si="17"/>
        <v>4.3820266565683941</v>
      </c>
      <c r="L179" s="5">
        <f t="shared" si="18"/>
        <v>4.5849674374794196</v>
      </c>
      <c r="M179" s="5">
        <f t="shared" si="19"/>
        <v>4.4649928618128278</v>
      </c>
      <c r="N179" s="5">
        <f t="shared" si="20"/>
        <v>1.6862583769316788</v>
      </c>
      <c r="O179" s="5">
        <f t="shared" si="21"/>
        <v>0.11997457566659175</v>
      </c>
      <c r="P179" s="5">
        <f t="shared" si="22"/>
        <v>1.4393898806378751E-2</v>
      </c>
      <c r="Q179" s="5">
        <f t="shared" si="23"/>
        <v>8.5359983993496518E-3</v>
      </c>
    </row>
    <row r="180" spans="7:17" x14ac:dyDescent="0.3">
      <c r="G180">
        <v>93</v>
      </c>
      <c r="H180">
        <v>123</v>
      </c>
      <c r="I180" s="3">
        <v>3.7698630136986302</v>
      </c>
      <c r="J180">
        <f t="shared" si="16"/>
        <v>30</v>
      </c>
      <c r="K180" s="5">
        <f t="shared" si="17"/>
        <v>4.5325995747732843</v>
      </c>
      <c r="L180" s="5">
        <f t="shared" si="18"/>
        <v>4.8121844001966307</v>
      </c>
      <c r="M180" s="5">
        <f t="shared" si="19"/>
        <v>4.6745601693658401</v>
      </c>
      <c r="N180" s="5">
        <f t="shared" si="20"/>
        <v>3.2741733621623803</v>
      </c>
      <c r="O180" s="5">
        <f t="shared" si="21"/>
        <v>0.13762423083079067</v>
      </c>
      <c r="P180" s="5">
        <f t="shared" si="22"/>
        <v>1.8940428911766755E-2</v>
      </c>
      <c r="Q180" s="5">
        <f t="shared" si="23"/>
        <v>5.7847972042805399E-3</v>
      </c>
    </row>
    <row r="181" spans="7:17" x14ac:dyDescent="0.3">
      <c r="G181">
        <v>67</v>
      </c>
      <c r="H181">
        <v>71</v>
      </c>
      <c r="I181" s="3">
        <v>1.93150684931507</v>
      </c>
      <c r="J181">
        <f t="shared" si="16"/>
        <v>4</v>
      </c>
      <c r="K181" s="5">
        <f t="shared" si="17"/>
        <v>4.2046926645970109</v>
      </c>
      <c r="L181" s="5">
        <f t="shared" si="18"/>
        <v>4.2626798545218607</v>
      </c>
      <c r="M181" s="5">
        <f t="shared" si="19"/>
        <v>4.3129584275523012</v>
      </c>
      <c r="N181" s="5">
        <f t="shared" si="20"/>
        <v>1.8405926537125246</v>
      </c>
      <c r="O181" s="5">
        <f t="shared" si="21"/>
        <v>-5.0278573030440477E-2</v>
      </c>
      <c r="P181" s="5">
        <f t="shared" si="22"/>
        <v>2.5279349059773365E-3</v>
      </c>
      <c r="Q181" s="5">
        <f t="shared" si="23"/>
        <v>1.3734352904638755E-3</v>
      </c>
    </row>
    <row r="182" spans="7:17" x14ac:dyDescent="0.3">
      <c r="G182">
        <v>83</v>
      </c>
      <c r="H182">
        <v>91</v>
      </c>
      <c r="I182" s="3">
        <v>2.8575342465753399</v>
      </c>
      <c r="J182">
        <f t="shared" si="16"/>
        <v>8</v>
      </c>
      <c r="K182" s="5">
        <f t="shared" si="17"/>
        <v>4.4188405794082204</v>
      </c>
      <c r="L182" s="5">
        <f t="shared" si="18"/>
        <v>4.5108594885948952</v>
      </c>
      <c r="M182" s="5">
        <f t="shared" si="19"/>
        <v>4.5450333989247893</v>
      </c>
      <c r="N182" s="5">
        <f t="shared" si="20"/>
        <v>2.5976955918026263</v>
      </c>
      <c r="O182" s="5">
        <f t="shared" si="21"/>
        <v>-3.4173910329894142E-2</v>
      </c>
      <c r="P182" s="5">
        <f t="shared" si="22"/>
        <v>1.1678561472356454E-3</v>
      </c>
      <c r="Q182" s="5">
        <f t="shared" si="23"/>
        <v>4.4957390347081882E-4</v>
      </c>
    </row>
    <row r="183" spans="7:17" x14ac:dyDescent="0.3">
      <c r="G183">
        <v>81</v>
      </c>
      <c r="H183">
        <v>82</v>
      </c>
      <c r="I183" s="3">
        <v>0.76986301369862997</v>
      </c>
      <c r="J183">
        <f t="shared" si="16"/>
        <v>1</v>
      </c>
      <c r="K183" s="5">
        <f t="shared" si="17"/>
        <v>4.3944491893501763</v>
      </c>
      <c r="L183" s="5">
        <f t="shared" si="18"/>
        <v>4.4067192122836225</v>
      </c>
      <c r="M183" s="5">
        <f t="shared" si="19"/>
        <v>4.4313321499144145</v>
      </c>
      <c r="N183" s="5">
        <f t="shared" si="20"/>
        <v>0.77918592897647088</v>
      </c>
      <c r="O183" s="5">
        <f t="shared" si="21"/>
        <v>-2.4612937630791976E-2</v>
      </c>
      <c r="P183" s="5">
        <f t="shared" si="22"/>
        <v>6.0579669881725572E-4</v>
      </c>
      <c r="Q183" s="5">
        <f t="shared" si="23"/>
        <v>7.7747386893013183E-4</v>
      </c>
    </row>
    <row r="184" spans="7:17" x14ac:dyDescent="0.3">
      <c r="G184">
        <v>60</v>
      </c>
      <c r="H184">
        <v>72</v>
      </c>
      <c r="I184" s="3">
        <v>2.0109589041095899</v>
      </c>
      <c r="J184">
        <f t="shared" si="16"/>
        <v>12</v>
      </c>
      <c r="K184" s="5">
        <f t="shared" si="17"/>
        <v>4.0943446318236667</v>
      </c>
      <c r="L184" s="5">
        <f t="shared" si="18"/>
        <v>4.276666163826162</v>
      </c>
      <c r="M184" s="5">
        <f t="shared" si="19"/>
        <v>4.2180135427819767</v>
      </c>
      <c r="N184" s="5">
        <f t="shared" si="20"/>
        <v>1.9085128163660845</v>
      </c>
      <c r="O184" s="5">
        <f t="shared" si="21"/>
        <v>5.8652621044185338E-2</v>
      </c>
      <c r="P184" s="5">
        <f t="shared" si="22"/>
        <v>3.4401299553528126E-3</v>
      </c>
      <c r="Q184" s="5">
        <f t="shared" si="23"/>
        <v>1.8025186552862731E-3</v>
      </c>
    </row>
    <row r="185" spans="7:17" x14ac:dyDescent="0.3">
      <c r="G185">
        <v>107</v>
      </c>
      <c r="H185">
        <v>137</v>
      </c>
      <c r="I185" s="3">
        <v>2.63561643835616</v>
      </c>
      <c r="J185">
        <f t="shared" si="16"/>
        <v>30</v>
      </c>
      <c r="K185" s="5">
        <f t="shared" si="17"/>
        <v>4.6728288015677162</v>
      </c>
      <c r="L185" s="5">
        <f t="shared" si="18"/>
        <v>4.9199809211842229</v>
      </c>
      <c r="M185" s="5">
        <f t="shared" si="19"/>
        <v>4.7567007821286076</v>
      </c>
      <c r="N185" s="5">
        <f t="shared" si="20"/>
        <v>2.4229889886088869</v>
      </c>
      <c r="O185" s="5">
        <f t="shared" si="21"/>
        <v>0.16328013905561534</v>
      </c>
      <c r="P185" s="5">
        <f t="shared" si="22"/>
        <v>2.6660403810021081E-2</v>
      </c>
      <c r="Q185" s="5">
        <f t="shared" si="23"/>
        <v>1.1003105641568617E-2</v>
      </c>
    </row>
    <row r="186" spans="7:17" x14ac:dyDescent="0.3">
      <c r="G186">
        <v>70</v>
      </c>
      <c r="H186">
        <v>96</v>
      </c>
      <c r="I186" s="3">
        <v>5.7945205479452104</v>
      </c>
      <c r="J186">
        <f t="shared" si="16"/>
        <v>26</v>
      </c>
      <c r="K186" s="5">
        <f t="shared" si="17"/>
        <v>4.2484951998281621</v>
      </c>
      <c r="L186" s="5">
        <f t="shared" si="18"/>
        <v>4.5643481885708885</v>
      </c>
      <c r="M186" s="5">
        <f t="shared" si="19"/>
        <v>4.5310326919938326</v>
      </c>
      <c r="N186" s="5">
        <f t="shared" si="20"/>
        <v>4.5604790441731806</v>
      </c>
      <c r="O186" s="5">
        <f t="shared" si="21"/>
        <v>3.3315496577055903E-2</v>
      </c>
      <c r="P186" s="5">
        <f t="shared" si="22"/>
        <v>1.1099223121758236E-3</v>
      </c>
      <c r="Q186" s="5">
        <f t="shared" si="23"/>
        <v>2.4337844805886035E-4</v>
      </c>
    </row>
    <row r="187" spans="7:17" x14ac:dyDescent="0.3">
      <c r="G187">
        <v>80</v>
      </c>
      <c r="H187">
        <v>83</v>
      </c>
      <c r="I187" s="3">
        <v>1</v>
      </c>
      <c r="J187">
        <f t="shared" si="16"/>
        <v>3</v>
      </c>
      <c r="K187" s="5">
        <f t="shared" si="17"/>
        <v>4.3820266565683941</v>
      </c>
      <c r="L187" s="5">
        <f t="shared" si="18"/>
        <v>4.4188405794082204</v>
      </c>
      <c r="M187" s="5">
        <f t="shared" si="19"/>
        <v>4.4302882363164695</v>
      </c>
      <c r="N187" s="5">
        <f t="shared" si="20"/>
        <v>1</v>
      </c>
      <c r="O187" s="5">
        <f t="shared" si="21"/>
        <v>-1.1447656908249115E-2</v>
      </c>
      <c r="P187" s="5">
        <f t="shared" si="22"/>
        <v>1.3104884868898368E-4</v>
      </c>
      <c r="Q187" s="5">
        <f t="shared" si="23"/>
        <v>1.3104884868898368E-4</v>
      </c>
    </row>
    <row r="188" spans="7:17" x14ac:dyDescent="0.3">
      <c r="G188">
        <v>78</v>
      </c>
      <c r="H188">
        <v>93</v>
      </c>
      <c r="I188" s="3">
        <v>6.6575342465753398</v>
      </c>
      <c r="J188">
        <f t="shared" si="16"/>
        <v>15</v>
      </c>
      <c r="K188" s="5">
        <f t="shared" si="17"/>
        <v>4.3567087829461331</v>
      </c>
      <c r="L188" s="5">
        <f t="shared" si="18"/>
        <v>4.5325995747732843</v>
      </c>
      <c r="M188" s="5">
        <f t="shared" si="19"/>
        <v>4.642125548987301</v>
      </c>
      <c r="N188" s="5">
        <f t="shared" si="20"/>
        <v>5.0300337518113123</v>
      </c>
      <c r="O188" s="5">
        <f t="shared" si="21"/>
        <v>-0.10952597421401666</v>
      </c>
      <c r="P188" s="5">
        <f t="shared" si="22"/>
        <v>1.1995939027529443E-2</v>
      </c>
      <c r="Q188" s="5">
        <f t="shared" si="23"/>
        <v>2.3848625316300735E-3</v>
      </c>
    </row>
    <row r="189" spans="7:17" x14ac:dyDescent="0.3">
      <c r="G189">
        <v>75</v>
      </c>
      <c r="H189">
        <v>109</v>
      </c>
      <c r="I189" s="3">
        <v>5.0383561643835604</v>
      </c>
      <c r="J189">
        <f t="shared" si="16"/>
        <v>34</v>
      </c>
      <c r="K189" s="5">
        <f t="shared" si="17"/>
        <v>4.3174881500899138</v>
      </c>
      <c r="L189" s="5">
        <f t="shared" si="18"/>
        <v>4.6913478742434682</v>
      </c>
      <c r="M189" s="5">
        <f t="shared" si="19"/>
        <v>4.5516947447782812</v>
      </c>
      <c r="N189" s="5">
        <f t="shared" si="20"/>
        <v>4.1121310980056487</v>
      </c>
      <c r="O189" s="5">
        <f t="shared" si="21"/>
        <v>0.13965312946518704</v>
      </c>
      <c r="P189" s="5">
        <f t="shared" si="22"/>
        <v>1.9502996569420294E-2</v>
      </c>
      <c r="Q189" s="5">
        <f t="shared" si="23"/>
        <v>4.7427954276261022E-3</v>
      </c>
    </row>
    <row r="190" spans="7:17" x14ac:dyDescent="0.3">
      <c r="G190">
        <v>92</v>
      </c>
      <c r="H190">
        <v>101</v>
      </c>
      <c r="I190" s="3">
        <v>2.2136986301369901</v>
      </c>
      <c r="J190">
        <f t="shared" si="16"/>
        <v>9</v>
      </c>
      <c r="K190" s="5">
        <f t="shared" si="17"/>
        <v>4.5217885810748264</v>
      </c>
      <c r="L190" s="5">
        <f t="shared" si="18"/>
        <v>4.6151204789287235</v>
      </c>
      <c r="M190" s="5">
        <f t="shared" si="19"/>
        <v>4.6097725924224902</v>
      </c>
      <c r="N190" s="5">
        <f t="shared" si="20"/>
        <v>2.0792497207215153</v>
      </c>
      <c r="O190" s="5">
        <f t="shared" si="21"/>
        <v>5.3478865062333014E-3</v>
      </c>
      <c r="P190" s="5">
        <f t="shared" si="22"/>
        <v>2.8599890083552227E-5</v>
      </c>
      <c r="Q190" s="5">
        <f t="shared" si="23"/>
        <v>1.3754908705063022E-5</v>
      </c>
    </row>
    <row r="191" spans="7:17" x14ac:dyDescent="0.3">
      <c r="G191">
        <v>55</v>
      </c>
      <c r="H191">
        <v>86</v>
      </c>
      <c r="I191" s="3">
        <v>2.7260273972602702</v>
      </c>
      <c r="J191">
        <f t="shared" si="16"/>
        <v>31</v>
      </c>
      <c r="K191" s="5">
        <f t="shared" si="17"/>
        <v>4.0073332210868848</v>
      </c>
      <c r="L191" s="5">
        <f t="shared" si="18"/>
        <v>4.4543472946400575</v>
      </c>
      <c r="M191" s="5">
        <f t="shared" si="19"/>
        <v>4.1836212071320213</v>
      </c>
      <c r="N191" s="5">
        <f t="shared" si="20"/>
        <v>2.4946634822198437</v>
      </c>
      <c r="O191" s="5">
        <f t="shared" si="21"/>
        <v>0.27072608750803617</v>
      </c>
      <c r="P191" s="5">
        <f t="shared" si="22"/>
        <v>7.3292614457408853E-2</v>
      </c>
      <c r="Q191" s="5">
        <f t="shared" si="23"/>
        <v>2.9379760027669295E-2</v>
      </c>
    </row>
    <row r="192" spans="7:17" x14ac:dyDescent="0.3">
      <c r="G192">
        <v>61</v>
      </c>
      <c r="H192">
        <v>67</v>
      </c>
      <c r="I192" s="3">
        <v>1.2794520547945201</v>
      </c>
      <c r="J192">
        <f t="shared" si="16"/>
        <v>6</v>
      </c>
      <c r="K192" s="5">
        <f t="shared" si="17"/>
        <v>4.1108739189691379</v>
      </c>
      <c r="L192" s="5">
        <f t="shared" si="18"/>
        <v>4.2046926645970109</v>
      </c>
      <c r="M192" s="5">
        <f t="shared" si="19"/>
        <v>4.189992036941657</v>
      </c>
      <c r="N192" s="5">
        <f t="shared" si="20"/>
        <v>1.2609714315281046</v>
      </c>
      <c r="O192" s="5">
        <f t="shared" si="21"/>
        <v>1.4700627655353848E-2</v>
      </c>
      <c r="P192" s="5">
        <f t="shared" si="22"/>
        <v>2.1610845346135439E-4</v>
      </c>
      <c r="Q192" s="5">
        <f t="shared" si="23"/>
        <v>1.7138251355898205E-4</v>
      </c>
    </row>
    <row r="193" spans="7:17" x14ac:dyDescent="0.3">
      <c r="G193">
        <v>54</v>
      </c>
      <c r="H193">
        <v>63</v>
      </c>
      <c r="I193" s="3">
        <v>2.0739726027397301</v>
      </c>
      <c r="J193">
        <f t="shared" si="16"/>
        <v>9</v>
      </c>
      <c r="K193" s="5">
        <f t="shared" si="17"/>
        <v>3.9889840014371676</v>
      </c>
      <c r="L193" s="5">
        <f t="shared" si="18"/>
        <v>4.1431347070859301</v>
      </c>
      <c r="M193" s="5">
        <f t="shared" si="19"/>
        <v>4.1273128604914122</v>
      </c>
      <c r="N193" s="5">
        <f t="shared" si="20"/>
        <v>1.9619742242070126</v>
      </c>
      <c r="O193" s="5">
        <f t="shared" si="21"/>
        <v>1.5821846594517908E-2</v>
      </c>
      <c r="P193" s="5">
        <f t="shared" si="22"/>
        <v>2.503308296604579E-4</v>
      </c>
      <c r="Q193" s="5">
        <f t="shared" si="23"/>
        <v>1.2759129379573587E-4</v>
      </c>
    </row>
    <row r="194" spans="7:17" x14ac:dyDescent="0.3">
      <c r="G194">
        <v>109</v>
      </c>
      <c r="H194">
        <v>113</v>
      </c>
      <c r="I194" s="3">
        <v>0.67671232876712295</v>
      </c>
      <c r="J194">
        <f t="shared" si="16"/>
        <v>4</v>
      </c>
      <c r="K194" s="5">
        <f t="shared" si="17"/>
        <v>4.6913478742434682</v>
      </c>
      <c r="L194" s="5">
        <f t="shared" si="18"/>
        <v>4.7273878233674136</v>
      </c>
      <c r="M194" s="5">
        <f t="shared" si="19"/>
        <v>4.7133616304688806</v>
      </c>
      <c r="N194" s="5">
        <f t="shared" si="20"/>
        <v>0.68826207368264103</v>
      </c>
      <c r="O194" s="5">
        <f t="shared" si="21"/>
        <v>1.4026192898533019E-2</v>
      </c>
      <c r="P194" s="5">
        <f t="shared" si="22"/>
        <v>1.9673408722685809E-4</v>
      </c>
      <c r="Q194" s="5">
        <f t="shared" si="23"/>
        <v>2.8584182501035582E-4</v>
      </c>
    </row>
    <row r="195" spans="7:17" x14ac:dyDescent="0.3">
      <c r="G195">
        <v>76</v>
      </c>
      <c r="H195">
        <v>82</v>
      </c>
      <c r="I195" s="3">
        <v>3.8657534246575298</v>
      </c>
      <c r="J195">
        <f t="shared" ref="J195:J258" si="24">H195-G195</f>
        <v>6</v>
      </c>
      <c r="K195" s="5">
        <f t="shared" ref="K195:K258" si="25">(G195^$B$1-1)/$B$1</f>
        <v>4.3307333826582548</v>
      </c>
      <c r="L195" s="5">
        <f t="shared" ref="L195:L258" si="26">(H195^$B$1-1)/$B$1</f>
        <v>4.4067192122836225</v>
      </c>
      <c r="M195" s="5">
        <f t="shared" ref="M195:M258" si="27">$B$2*(1-$B$3^I195)/(1-$B$3)+$B$3^I195*K195</f>
        <v>4.5134314761309575</v>
      </c>
      <c r="N195" s="5">
        <f t="shared" ref="N195:N258" si="28">(1-$B$3^(2*I195))/(1-$B$3^2)</f>
        <v>3.3415396205095029</v>
      </c>
      <c r="O195" s="5">
        <f t="shared" ref="O195:O258" si="29">L195-M195</f>
        <v>-0.10671226384733501</v>
      </c>
      <c r="P195" s="5">
        <f t="shared" ref="P195:P258" si="30">O195^2</f>
        <v>1.1387507255423243E-2</v>
      </c>
      <c r="Q195" s="5">
        <f t="shared" ref="Q195:Q258" si="31">P195/N195</f>
        <v>3.4078624073554833E-3</v>
      </c>
    </row>
    <row r="196" spans="7:17" x14ac:dyDescent="0.3">
      <c r="G196">
        <v>92</v>
      </c>
      <c r="H196">
        <v>94</v>
      </c>
      <c r="I196" s="3">
        <v>0.40547945205479502</v>
      </c>
      <c r="J196">
        <f t="shared" si="24"/>
        <v>2</v>
      </c>
      <c r="K196" s="5">
        <f t="shared" si="25"/>
        <v>4.5217885810748264</v>
      </c>
      <c r="L196" s="5">
        <f t="shared" si="26"/>
        <v>4.5432948096428154</v>
      </c>
      <c r="M196" s="5">
        <f t="shared" si="27"/>
        <v>4.5386881769742144</v>
      </c>
      <c r="N196" s="5">
        <f t="shared" si="28"/>
        <v>0.41832889460936318</v>
      </c>
      <c r="O196" s="5">
        <f t="shared" si="29"/>
        <v>4.6066326686009518E-3</v>
      </c>
      <c r="P196" s="5">
        <f t="shared" si="30"/>
        <v>2.1221064543421527E-5</v>
      </c>
      <c r="Q196" s="5">
        <f t="shared" si="31"/>
        <v>5.072818257805936E-5</v>
      </c>
    </row>
    <row r="197" spans="7:17" x14ac:dyDescent="0.3">
      <c r="G197">
        <v>67</v>
      </c>
      <c r="H197">
        <v>80</v>
      </c>
      <c r="I197" s="3">
        <v>4.8438356164383602</v>
      </c>
      <c r="J197">
        <f t="shared" si="24"/>
        <v>13</v>
      </c>
      <c r="K197" s="5">
        <f t="shared" si="25"/>
        <v>4.2046926645970109</v>
      </c>
      <c r="L197" s="5">
        <f t="shared" si="26"/>
        <v>4.3820266565683941</v>
      </c>
      <c r="M197" s="5">
        <f t="shared" si="27"/>
        <v>4.4565692947987188</v>
      </c>
      <c r="N197" s="5">
        <f t="shared" si="28"/>
        <v>3.9908496671543561</v>
      </c>
      <c r="O197" s="5">
        <f t="shared" si="29"/>
        <v>-7.4542638230324698E-2</v>
      </c>
      <c r="P197" s="5">
        <f t="shared" si="30"/>
        <v>5.556604914337065E-3</v>
      </c>
      <c r="Q197" s="5">
        <f t="shared" si="31"/>
        <v>1.392336313760262E-3</v>
      </c>
    </row>
    <row r="198" spans="7:17" x14ac:dyDescent="0.3">
      <c r="G198">
        <v>57</v>
      </c>
      <c r="H198">
        <v>79</v>
      </c>
      <c r="I198" s="3">
        <v>4.8821917808219197</v>
      </c>
      <c r="J198">
        <f t="shared" si="24"/>
        <v>22</v>
      </c>
      <c r="K198" s="5">
        <f t="shared" si="25"/>
        <v>4.0430512202692608</v>
      </c>
      <c r="L198" s="5">
        <f t="shared" si="26"/>
        <v>4.3694478975430542</v>
      </c>
      <c r="M198" s="5">
        <f t="shared" si="27"/>
        <v>4.3336106438224729</v>
      </c>
      <c r="N198" s="5">
        <f t="shared" si="28"/>
        <v>4.0149631740563558</v>
      </c>
      <c r="O198" s="5">
        <f t="shared" si="29"/>
        <v>3.583725372058133E-2</v>
      </c>
      <c r="P198" s="5">
        <f t="shared" si="30"/>
        <v>1.2843087542333204E-3</v>
      </c>
      <c r="Q198" s="5">
        <f t="shared" si="31"/>
        <v>3.1988058135431688E-4</v>
      </c>
    </row>
    <row r="199" spans="7:17" x14ac:dyDescent="0.3">
      <c r="G199">
        <v>88</v>
      </c>
      <c r="H199">
        <v>96</v>
      </c>
      <c r="I199" s="3">
        <v>2.3506849315068501</v>
      </c>
      <c r="J199">
        <f t="shared" si="24"/>
        <v>8</v>
      </c>
      <c r="K199" s="5">
        <f t="shared" si="25"/>
        <v>4.4773367778341067</v>
      </c>
      <c r="L199" s="5">
        <f t="shared" si="26"/>
        <v>4.5643481885708885</v>
      </c>
      <c r="M199" s="5">
        <f t="shared" si="27"/>
        <v>4.5756523860451237</v>
      </c>
      <c r="N199" s="5">
        <f t="shared" si="28"/>
        <v>2.1925474632587951</v>
      </c>
      <c r="O199" s="5">
        <f t="shared" si="29"/>
        <v>-1.1304197474235167E-2</v>
      </c>
      <c r="P199" s="5">
        <f t="shared" si="30"/>
        <v>1.2778488053650472E-4</v>
      </c>
      <c r="Q199" s="5">
        <f t="shared" si="31"/>
        <v>5.8281466047068992E-5</v>
      </c>
    </row>
    <row r="200" spans="7:17" x14ac:dyDescent="0.3">
      <c r="G200">
        <v>75</v>
      </c>
      <c r="H200">
        <v>81</v>
      </c>
      <c r="I200" s="3">
        <v>3.8821917808219202</v>
      </c>
      <c r="J200">
        <f t="shared" si="24"/>
        <v>6</v>
      </c>
      <c r="K200" s="5">
        <f t="shared" si="25"/>
        <v>4.3174881500899138</v>
      </c>
      <c r="L200" s="5">
        <f t="shared" si="26"/>
        <v>4.3944491893501763</v>
      </c>
      <c r="M200" s="5">
        <f t="shared" si="27"/>
        <v>4.5033546843742336</v>
      </c>
      <c r="N200" s="5">
        <f t="shared" si="28"/>
        <v>3.3530193484261654</v>
      </c>
      <c r="O200" s="5">
        <f t="shared" si="29"/>
        <v>-0.10890549502405733</v>
      </c>
      <c r="P200" s="5">
        <f t="shared" si="30"/>
        <v>1.1860406846434976E-2</v>
      </c>
      <c r="Q200" s="5">
        <f t="shared" si="31"/>
        <v>3.5372318540309033E-3</v>
      </c>
    </row>
    <row r="201" spans="7:17" x14ac:dyDescent="0.3">
      <c r="G201">
        <v>83</v>
      </c>
      <c r="H201">
        <v>97</v>
      </c>
      <c r="I201" s="3">
        <v>4.77534246575342</v>
      </c>
      <c r="J201">
        <f t="shared" si="24"/>
        <v>14</v>
      </c>
      <c r="K201" s="5">
        <f t="shared" si="25"/>
        <v>4.4188405794082204</v>
      </c>
      <c r="L201" s="5">
        <f t="shared" si="26"/>
        <v>4.5747110125345243</v>
      </c>
      <c r="M201" s="5">
        <f t="shared" si="27"/>
        <v>4.6195956157220346</v>
      </c>
      <c r="N201" s="5">
        <f t="shared" si="28"/>
        <v>3.9475445945514971</v>
      </c>
      <c r="O201" s="5">
        <f t="shared" si="29"/>
        <v>-4.4884603187510308E-2</v>
      </c>
      <c r="P201" s="5">
        <f t="shared" si="30"/>
        <v>2.0146276033002606E-3</v>
      </c>
      <c r="Q201" s="5">
        <f t="shared" si="31"/>
        <v>5.1034954895275955E-4</v>
      </c>
    </row>
    <row r="202" spans="7:17" x14ac:dyDescent="0.3">
      <c r="G202">
        <v>60</v>
      </c>
      <c r="H202">
        <v>74</v>
      </c>
      <c r="I202" s="3">
        <v>4.8410958904109602</v>
      </c>
      <c r="J202">
        <f t="shared" si="24"/>
        <v>14</v>
      </c>
      <c r="K202" s="5">
        <f t="shared" si="25"/>
        <v>4.0943446318236667</v>
      </c>
      <c r="L202" s="5">
        <f t="shared" si="26"/>
        <v>4.3040650811280248</v>
      </c>
      <c r="M202" s="5">
        <f t="shared" si="27"/>
        <v>4.3711252220452428</v>
      </c>
      <c r="N202" s="5">
        <f t="shared" si="28"/>
        <v>3.9891235096852937</v>
      </c>
      <c r="O202" s="5">
        <f t="shared" si="29"/>
        <v>-6.7060140917218014E-2</v>
      </c>
      <c r="P202" s="5">
        <f t="shared" si="30"/>
        <v>4.4970624998371374E-3</v>
      </c>
      <c r="Q202" s="5">
        <f t="shared" si="31"/>
        <v>1.1273309760699577E-3</v>
      </c>
    </row>
    <row r="203" spans="7:17" x14ac:dyDescent="0.3">
      <c r="G203">
        <v>52</v>
      </c>
      <c r="H203">
        <v>60</v>
      </c>
      <c r="I203" s="3">
        <v>1.0356164383561599</v>
      </c>
      <c r="J203">
        <f t="shared" si="24"/>
        <v>8</v>
      </c>
      <c r="K203" s="5">
        <f t="shared" si="25"/>
        <v>3.9512437326773915</v>
      </c>
      <c r="L203" s="5">
        <f t="shared" si="26"/>
        <v>4.0943446318236667</v>
      </c>
      <c r="M203" s="5">
        <f t="shared" si="27"/>
        <v>4.0242426242954741</v>
      </c>
      <c r="N203" s="5">
        <f t="shared" si="28"/>
        <v>1.0336936024924195</v>
      </c>
      <c r="O203" s="5">
        <f t="shared" si="29"/>
        <v>7.0102007528192622E-2</v>
      </c>
      <c r="P203" s="5">
        <f t="shared" si="30"/>
        <v>4.9142914594827751E-3</v>
      </c>
      <c r="Q203" s="5">
        <f t="shared" si="31"/>
        <v>4.7541084201677773E-3</v>
      </c>
    </row>
    <row r="204" spans="7:17" x14ac:dyDescent="0.3">
      <c r="G204">
        <v>80</v>
      </c>
      <c r="H204">
        <v>102</v>
      </c>
      <c r="I204" s="3">
        <v>3.7835616438356201</v>
      </c>
      <c r="J204">
        <f t="shared" si="24"/>
        <v>22</v>
      </c>
      <c r="K204" s="5">
        <f t="shared" si="25"/>
        <v>4.3820266565683941</v>
      </c>
      <c r="L204" s="5">
        <f t="shared" si="26"/>
        <v>4.6249727803043799</v>
      </c>
      <c r="M204" s="5">
        <f t="shared" si="27"/>
        <v>4.5518761548144751</v>
      </c>
      <c r="N204" s="5">
        <f t="shared" si="28"/>
        <v>3.2838391951595063</v>
      </c>
      <c r="O204" s="5">
        <f t="shared" si="29"/>
        <v>7.309662548990481E-2</v>
      </c>
      <c r="P204" s="5">
        <f t="shared" si="30"/>
        <v>5.3431166580114016E-3</v>
      </c>
      <c r="Q204" s="5">
        <f t="shared" si="31"/>
        <v>1.6270944892451927E-3</v>
      </c>
    </row>
    <row r="205" spans="7:17" x14ac:dyDescent="0.3">
      <c r="G205">
        <v>66</v>
      </c>
      <c r="H205">
        <v>72</v>
      </c>
      <c r="I205" s="3">
        <v>3.67945205479452</v>
      </c>
      <c r="J205">
        <f t="shared" si="24"/>
        <v>6</v>
      </c>
      <c r="K205" s="5">
        <f t="shared" si="25"/>
        <v>4.1896547530893793</v>
      </c>
      <c r="L205" s="5">
        <f t="shared" si="26"/>
        <v>4.276666163826162</v>
      </c>
      <c r="M205" s="5">
        <f t="shared" si="27"/>
        <v>4.3894360358946232</v>
      </c>
      <c r="N205" s="5">
        <f t="shared" si="28"/>
        <v>3.2100247308658352</v>
      </c>
      <c r="O205" s="5">
        <f t="shared" si="29"/>
        <v>-0.11276987206846112</v>
      </c>
      <c r="P205" s="5">
        <f t="shared" si="30"/>
        <v>1.2717044046337087E-2</v>
      </c>
      <c r="Q205" s="5">
        <f t="shared" si="31"/>
        <v>3.9616654426543746E-3</v>
      </c>
    </row>
    <row r="206" spans="7:17" x14ac:dyDescent="0.3">
      <c r="G206">
        <v>81</v>
      </c>
      <c r="H206">
        <v>82</v>
      </c>
      <c r="I206" s="3">
        <v>1.7780821917808201</v>
      </c>
      <c r="J206">
        <f t="shared" si="24"/>
        <v>1</v>
      </c>
      <c r="K206" s="5">
        <f t="shared" si="25"/>
        <v>4.3944491893501763</v>
      </c>
      <c r="L206" s="5">
        <f t="shared" si="26"/>
        <v>4.4067192122836225</v>
      </c>
      <c r="M206" s="5">
        <f t="shared" si="27"/>
        <v>4.4774079095311023</v>
      </c>
      <c r="N206" s="5">
        <f t="shared" si="28"/>
        <v>1.7078023487032945</v>
      </c>
      <c r="O206" s="5">
        <f t="shared" si="29"/>
        <v>-7.0688697247479837E-2</v>
      </c>
      <c r="P206" s="5">
        <f t="shared" si="30"/>
        <v>4.9968919185458633E-3</v>
      </c>
      <c r="Q206" s="5">
        <f t="shared" si="31"/>
        <v>2.9259193385814926E-3</v>
      </c>
    </row>
    <row r="207" spans="7:17" x14ac:dyDescent="0.3">
      <c r="G207">
        <v>68</v>
      </c>
      <c r="H207">
        <v>83</v>
      </c>
      <c r="I207" s="3">
        <v>6.0684931506849296</v>
      </c>
      <c r="J207">
        <f t="shared" si="24"/>
        <v>15</v>
      </c>
      <c r="K207" s="5">
        <f t="shared" si="25"/>
        <v>4.2195077300356392</v>
      </c>
      <c r="L207" s="5">
        <f t="shared" si="26"/>
        <v>4.4188405794082204</v>
      </c>
      <c r="M207" s="5">
        <f t="shared" si="27"/>
        <v>4.5213600839370764</v>
      </c>
      <c r="N207" s="5">
        <f t="shared" si="28"/>
        <v>4.7142350525926195</v>
      </c>
      <c r="O207" s="5">
        <f t="shared" si="29"/>
        <v>-0.10251950452885605</v>
      </c>
      <c r="P207" s="5">
        <f t="shared" si="30"/>
        <v>1.0510248808842137E-2</v>
      </c>
      <c r="Q207" s="5">
        <f t="shared" si="31"/>
        <v>2.2294706758548173E-3</v>
      </c>
    </row>
    <row r="208" spans="7:17" x14ac:dyDescent="0.3">
      <c r="G208">
        <v>87</v>
      </c>
      <c r="H208">
        <v>89</v>
      </c>
      <c r="I208" s="3">
        <v>1.8082191780821899</v>
      </c>
      <c r="J208">
        <f t="shared" si="24"/>
        <v>2</v>
      </c>
      <c r="K208" s="5">
        <f t="shared" si="25"/>
        <v>4.465908174307593</v>
      </c>
      <c r="L208" s="5">
        <f t="shared" si="26"/>
        <v>4.4886364086820176</v>
      </c>
      <c r="M208" s="5">
        <f t="shared" si="27"/>
        <v>4.5436600665302311</v>
      </c>
      <c r="N208" s="5">
        <f t="shared" si="28"/>
        <v>1.7340573179539949</v>
      </c>
      <c r="O208" s="5">
        <f t="shared" si="29"/>
        <v>-5.5023657848213503E-2</v>
      </c>
      <c r="P208" s="5">
        <f t="shared" si="30"/>
        <v>3.0276029229972675E-3</v>
      </c>
      <c r="Q208" s="5">
        <f t="shared" si="31"/>
        <v>1.7459647334896174E-3</v>
      </c>
    </row>
    <row r="209" spans="7:17" x14ac:dyDescent="0.3">
      <c r="G209">
        <v>81</v>
      </c>
      <c r="H209">
        <v>82</v>
      </c>
      <c r="I209" s="3">
        <v>0.76712328767123295</v>
      </c>
      <c r="J209">
        <f t="shared" si="24"/>
        <v>1</v>
      </c>
      <c r="K209" s="5">
        <f t="shared" si="25"/>
        <v>4.3944491893501763</v>
      </c>
      <c r="L209" s="5">
        <f t="shared" si="26"/>
        <v>4.4067192122836225</v>
      </c>
      <c r="M209" s="5">
        <f t="shared" si="27"/>
        <v>4.4312035508788759</v>
      </c>
      <c r="N209" s="5">
        <f t="shared" si="28"/>
        <v>0.77652452539242456</v>
      </c>
      <c r="O209" s="5">
        <f t="shared" si="29"/>
        <v>-2.4484338595253341E-2</v>
      </c>
      <c r="P209" s="5">
        <f t="shared" si="30"/>
        <v>5.9948283644701238E-4</v>
      </c>
      <c r="Q209" s="5">
        <f t="shared" si="31"/>
        <v>7.7200760161961102E-4</v>
      </c>
    </row>
    <row r="210" spans="7:17" x14ac:dyDescent="0.3">
      <c r="G210">
        <v>66</v>
      </c>
      <c r="H210">
        <v>79</v>
      </c>
      <c r="I210" s="3">
        <v>5.7972602739725998</v>
      </c>
      <c r="J210">
        <f t="shared" si="24"/>
        <v>13</v>
      </c>
      <c r="K210" s="5">
        <f t="shared" si="25"/>
        <v>4.1896547530893793</v>
      </c>
      <c r="L210" s="5">
        <f t="shared" si="26"/>
        <v>4.3694478975430542</v>
      </c>
      <c r="M210" s="5">
        <f t="shared" si="27"/>
        <v>4.4879060856085715</v>
      </c>
      <c r="N210" s="5">
        <f t="shared" si="28"/>
        <v>4.5620388696330076</v>
      </c>
      <c r="O210" s="5">
        <f t="shared" si="29"/>
        <v>-0.11845818806551733</v>
      </c>
      <c r="P210" s="5">
        <f t="shared" si="30"/>
        <v>1.4032342319765473E-2</v>
      </c>
      <c r="Q210" s="5">
        <f t="shared" si="31"/>
        <v>3.075892757769138E-3</v>
      </c>
    </row>
    <row r="211" spans="7:17" x14ac:dyDescent="0.3">
      <c r="G211">
        <v>56</v>
      </c>
      <c r="H211">
        <v>61</v>
      </c>
      <c r="I211" s="3">
        <v>1.9424657534246601</v>
      </c>
      <c r="J211">
        <f t="shared" si="24"/>
        <v>5</v>
      </c>
      <c r="K211" s="5">
        <f t="shared" si="25"/>
        <v>4.025351681561915</v>
      </c>
      <c r="L211" s="5">
        <f t="shared" si="26"/>
        <v>4.1108739189691379</v>
      </c>
      <c r="M211" s="5">
        <f t="shared" si="27"/>
        <v>4.151788222720592</v>
      </c>
      <c r="N211" s="5">
        <f t="shared" si="28"/>
        <v>1.8499950827242646</v>
      </c>
      <c r="O211" s="5">
        <f t="shared" si="29"/>
        <v>-4.0914303751454106E-2</v>
      </c>
      <c r="P211" s="5">
        <f t="shared" si="30"/>
        <v>1.6739802514662515E-3</v>
      </c>
      <c r="Q211" s="5">
        <f t="shared" si="31"/>
        <v>9.0485659507871915E-4</v>
      </c>
    </row>
    <row r="212" spans="7:17" x14ac:dyDescent="0.3">
      <c r="G212">
        <v>59</v>
      </c>
      <c r="H212">
        <v>91</v>
      </c>
      <c r="I212" s="3">
        <v>6.0657534246575304</v>
      </c>
      <c r="J212">
        <f t="shared" si="24"/>
        <v>32</v>
      </c>
      <c r="K212" s="5">
        <f t="shared" si="25"/>
        <v>4.0775374409022112</v>
      </c>
      <c r="L212" s="5">
        <f t="shared" si="26"/>
        <v>4.5108594885948952</v>
      </c>
      <c r="M212" s="5">
        <f t="shared" si="27"/>
        <v>4.4183913631654121</v>
      </c>
      <c r="N212" s="5">
        <f t="shared" si="28"/>
        <v>4.7127195471178283</v>
      </c>
      <c r="O212" s="5">
        <f t="shared" si="29"/>
        <v>9.2468125429483017E-2</v>
      </c>
      <c r="P212" s="5">
        <f t="shared" si="30"/>
        <v>8.550354220442603E-3</v>
      </c>
      <c r="Q212" s="5">
        <f t="shared" si="31"/>
        <v>1.8143142478469292E-3</v>
      </c>
    </row>
    <row r="213" spans="7:17" x14ac:dyDescent="0.3">
      <c r="G213">
        <v>70</v>
      </c>
      <c r="H213">
        <v>86</v>
      </c>
      <c r="I213" s="3">
        <v>2.8767123287671201</v>
      </c>
      <c r="J213">
        <f t="shared" si="24"/>
        <v>16</v>
      </c>
      <c r="K213" s="5">
        <f t="shared" si="25"/>
        <v>4.2484951998281621</v>
      </c>
      <c r="L213" s="5">
        <f t="shared" si="26"/>
        <v>4.4543472946400575</v>
      </c>
      <c r="M213" s="5">
        <f t="shared" si="27"/>
        <v>4.3996182594433009</v>
      </c>
      <c r="N213" s="5">
        <f t="shared" si="28"/>
        <v>2.6126011613663058</v>
      </c>
      <c r="O213" s="5">
        <f t="shared" si="29"/>
        <v>5.4729035196756648E-2</v>
      </c>
      <c r="P213" s="5">
        <f t="shared" si="30"/>
        <v>2.9952672935678278E-3</v>
      </c>
      <c r="Q213" s="5">
        <f t="shared" si="31"/>
        <v>1.1464694029307558E-3</v>
      </c>
    </row>
    <row r="214" spans="7:17" x14ac:dyDescent="0.3">
      <c r="G214">
        <v>99</v>
      </c>
      <c r="H214">
        <v>104</v>
      </c>
      <c r="I214" s="3">
        <v>1.7205479452054799</v>
      </c>
      <c r="J214">
        <f t="shared" si="24"/>
        <v>5</v>
      </c>
      <c r="K214" s="5">
        <f t="shared" si="25"/>
        <v>4.5951198033581209</v>
      </c>
      <c r="L214" s="5">
        <f t="shared" si="26"/>
        <v>4.6443909453351271</v>
      </c>
      <c r="M214" s="5">
        <f t="shared" si="27"/>
        <v>4.65798255074463</v>
      </c>
      <c r="N214" s="5">
        <f t="shared" si="28"/>
        <v>1.6574451218654771</v>
      </c>
      <c r="O214" s="5">
        <f t="shared" si="29"/>
        <v>-1.3591605409502883E-2</v>
      </c>
      <c r="P214" s="5">
        <f t="shared" si="30"/>
        <v>1.8473173760762802E-4</v>
      </c>
      <c r="Q214" s="5">
        <f t="shared" si="31"/>
        <v>1.1145571890773066E-4</v>
      </c>
    </row>
    <row r="215" spans="7:17" x14ac:dyDescent="0.3">
      <c r="G215">
        <v>75</v>
      </c>
      <c r="H215">
        <v>96</v>
      </c>
      <c r="I215" s="3">
        <v>3.8684931506849298</v>
      </c>
      <c r="J215">
        <f t="shared" si="24"/>
        <v>21</v>
      </c>
      <c r="K215" s="5">
        <f t="shared" si="25"/>
        <v>4.3174881500899138</v>
      </c>
      <c r="L215" s="5">
        <f t="shared" si="26"/>
        <v>4.5643481885708885</v>
      </c>
      <c r="M215" s="5">
        <f t="shared" si="27"/>
        <v>4.5027639463380407</v>
      </c>
      <c r="N215" s="5">
        <f t="shared" si="28"/>
        <v>3.3434543014511311</v>
      </c>
      <c r="O215" s="5">
        <f t="shared" si="29"/>
        <v>6.1584242232847863E-2</v>
      </c>
      <c r="P215" s="5">
        <f t="shared" si="30"/>
        <v>3.7926188913940824E-3</v>
      </c>
      <c r="Q215" s="5">
        <f t="shared" si="31"/>
        <v>1.1343414772404707E-3</v>
      </c>
    </row>
    <row r="216" spans="7:17" x14ac:dyDescent="0.3">
      <c r="G216">
        <v>77</v>
      </c>
      <c r="H216">
        <v>83</v>
      </c>
      <c r="I216" s="3">
        <v>2.86027397260274</v>
      </c>
      <c r="J216">
        <f t="shared" si="24"/>
        <v>6</v>
      </c>
      <c r="K216" s="5">
        <f t="shared" si="25"/>
        <v>4.3438054587381414</v>
      </c>
      <c r="L216" s="5">
        <f t="shared" si="26"/>
        <v>4.4188405794082204</v>
      </c>
      <c r="M216" s="5">
        <f t="shared" si="27"/>
        <v>4.4806902256501777</v>
      </c>
      <c r="N216" s="5">
        <f t="shared" si="28"/>
        <v>2.5998268192978093</v>
      </c>
      <c r="O216" s="5">
        <f t="shared" si="29"/>
        <v>-6.1849646241957323E-2</v>
      </c>
      <c r="P216" s="5">
        <f t="shared" si="30"/>
        <v>3.8253787402552654E-3</v>
      </c>
      <c r="Q216" s="5">
        <f t="shared" si="31"/>
        <v>1.4713975222736056E-3</v>
      </c>
    </row>
    <row r="217" spans="7:17" x14ac:dyDescent="0.3">
      <c r="G217">
        <v>87</v>
      </c>
      <c r="H217">
        <v>89</v>
      </c>
      <c r="I217" s="3">
        <v>0.47397260273972602</v>
      </c>
      <c r="J217">
        <f t="shared" si="24"/>
        <v>2</v>
      </c>
      <c r="K217" s="5">
        <f t="shared" si="25"/>
        <v>4.465908174307593</v>
      </c>
      <c r="L217" s="5">
        <f t="shared" si="26"/>
        <v>4.4886364086820176</v>
      </c>
      <c r="M217" s="5">
        <f t="shared" si="27"/>
        <v>4.4870164514687492</v>
      </c>
      <c r="N217" s="5">
        <f t="shared" si="28"/>
        <v>0.48722991232526014</v>
      </c>
      <c r="O217" s="5">
        <f t="shared" si="29"/>
        <v>1.6199572132684636E-3</v>
      </c>
      <c r="P217" s="5">
        <f t="shared" si="30"/>
        <v>2.6242613728205268E-6</v>
      </c>
      <c r="Q217" s="5">
        <f t="shared" si="31"/>
        <v>5.3860842826674572E-6</v>
      </c>
    </row>
    <row r="218" spans="7:17" x14ac:dyDescent="0.3">
      <c r="G218">
        <v>52</v>
      </c>
      <c r="H218">
        <v>61</v>
      </c>
      <c r="I218" s="3">
        <v>0.89863013698630101</v>
      </c>
      <c r="J218">
        <f t="shared" si="24"/>
        <v>9</v>
      </c>
      <c r="K218" s="5">
        <f t="shared" si="25"/>
        <v>3.9512437326773915</v>
      </c>
      <c r="L218" s="5">
        <f t="shared" si="26"/>
        <v>4.1108739189691379</v>
      </c>
      <c r="M218" s="5">
        <f t="shared" si="27"/>
        <v>4.0148156618165016</v>
      </c>
      <c r="N218" s="5">
        <f t="shared" si="28"/>
        <v>0.90340183053207801</v>
      </c>
      <c r="O218" s="5">
        <f t="shared" si="29"/>
        <v>9.6058257152636273E-2</v>
      </c>
      <c r="P218" s="5">
        <f t="shared" si="30"/>
        <v>9.2271887672019971E-3</v>
      </c>
      <c r="Q218" s="5">
        <f t="shared" si="31"/>
        <v>1.0213825625931537E-2</v>
      </c>
    </row>
    <row r="219" spans="7:17" x14ac:dyDescent="0.3">
      <c r="G219">
        <v>54</v>
      </c>
      <c r="H219">
        <v>52</v>
      </c>
      <c r="I219" s="3">
        <v>0.142465753424658</v>
      </c>
      <c r="J219">
        <f t="shared" si="24"/>
        <v>-2</v>
      </c>
      <c r="K219" s="5">
        <f t="shared" si="25"/>
        <v>3.9889840014371676</v>
      </c>
      <c r="L219" s="5">
        <f t="shared" si="26"/>
        <v>3.9512437326773915</v>
      </c>
      <c r="M219" s="5">
        <f t="shared" si="27"/>
        <v>3.9989814289100925</v>
      </c>
      <c r="N219" s="5">
        <f t="shared" si="28"/>
        <v>0.1490388913931954</v>
      </c>
      <c r="O219" s="5">
        <f t="shared" si="29"/>
        <v>-4.7737696232700966E-2</v>
      </c>
      <c r="P219" s="5">
        <f t="shared" si="30"/>
        <v>2.2788876416056322E-3</v>
      </c>
      <c r="Q219" s="5">
        <f t="shared" si="31"/>
        <v>1.529055684930892E-2</v>
      </c>
    </row>
    <row r="220" spans="7:17" x14ac:dyDescent="0.3">
      <c r="G220">
        <v>81</v>
      </c>
      <c r="H220">
        <v>85</v>
      </c>
      <c r="I220" s="3">
        <v>1.9013698630136999</v>
      </c>
      <c r="J220">
        <f t="shared" si="24"/>
        <v>4</v>
      </c>
      <c r="K220" s="5">
        <f t="shared" si="25"/>
        <v>4.3944491893501763</v>
      </c>
      <c r="L220" s="5">
        <f t="shared" si="26"/>
        <v>4.4426512483018854</v>
      </c>
      <c r="M220" s="5">
        <f t="shared" si="27"/>
        <v>4.4828746711276546</v>
      </c>
      <c r="N220" s="5">
        <f t="shared" si="28"/>
        <v>1.8146794392751577</v>
      </c>
      <c r="O220" s="5">
        <f t="shared" si="29"/>
        <v>-4.0223422825769184E-2</v>
      </c>
      <c r="P220" s="5">
        <f t="shared" si="30"/>
        <v>1.6179237438206093E-3</v>
      </c>
      <c r="Q220" s="5">
        <f t="shared" si="31"/>
        <v>8.9157550849138455E-4</v>
      </c>
    </row>
    <row r="221" spans="7:17" x14ac:dyDescent="0.3">
      <c r="G221">
        <v>72</v>
      </c>
      <c r="H221">
        <v>72</v>
      </c>
      <c r="I221" s="3">
        <v>0.66849315068493198</v>
      </c>
      <c r="J221">
        <f t="shared" si="24"/>
        <v>0</v>
      </c>
      <c r="K221" s="5">
        <f t="shared" si="25"/>
        <v>4.276666163826162</v>
      </c>
      <c r="L221" s="5">
        <f t="shared" si="26"/>
        <v>4.276666163826162</v>
      </c>
      <c r="M221" s="5">
        <f t="shared" si="27"/>
        <v>4.3128888740352851</v>
      </c>
      <c r="N221" s="5">
        <f t="shared" si="28"/>
        <v>0.68019608264738973</v>
      </c>
      <c r="O221" s="5">
        <f t="shared" si="29"/>
        <v>-3.6222710209123044E-2</v>
      </c>
      <c r="P221" s="5">
        <f t="shared" si="30"/>
        <v>1.3120847348941068E-3</v>
      </c>
      <c r="Q221" s="5">
        <f t="shared" si="31"/>
        <v>1.9289801402374218E-3</v>
      </c>
    </row>
    <row r="222" spans="7:17" x14ac:dyDescent="0.3">
      <c r="G222">
        <v>50</v>
      </c>
      <c r="H222">
        <v>85</v>
      </c>
      <c r="I222" s="3">
        <v>5.77534246575342</v>
      </c>
      <c r="J222">
        <f t="shared" si="24"/>
        <v>35</v>
      </c>
      <c r="K222" s="5">
        <f t="shared" si="25"/>
        <v>3.9120229621769051</v>
      </c>
      <c r="L222" s="5">
        <f t="shared" si="26"/>
        <v>4.4426512483018854</v>
      </c>
      <c r="M222" s="5">
        <f t="shared" si="27"/>
        <v>4.2826788618911644</v>
      </c>
      <c r="N222" s="5">
        <f t="shared" si="28"/>
        <v>4.5495475402205461</v>
      </c>
      <c r="O222" s="5">
        <f t="shared" si="29"/>
        <v>0.15997238641072098</v>
      </c>
      <c r="P222" s="5">
        <f t="shared" si="30"/>
        <v>2.5591164413941027E-2</v>
      </c>
      <c r="Q222" s="5">
        <f t="shared" si="31"/>
        <v>5.624991098059931E-3</v>
      </c>
    </row>
    <row r="223" spans="7:17" x14ac:dyDescent="0.3">
      <c r="G223">
        <v>81</v>
      </c>
      <c r="H223">
        <v>81</v>
      </c>
      <c r="I223" s="3">
        <v>0.95068493150684896</v>
      </c>
      <c r="J223">
        <f t="shared" si="24"/>
        <v>0</v>
      </c>
      <c r="K223" s="5">
        <f t="shared" si="25"/>
        <v>4.3944491893501763</v>
      </c>
      <c r="L223" s="5">
        <f t="shared" si="26"/>
        <v>4.3944491893501763</v>
      </c>
      <c r="M223" s="5">
        <f t="shared" si="27"/>
        <v>4.4397784263072726</v>
      </c>
      <c r="N223" s="5">
        <f t="shared" si="28"/>
        <v>0.95313627510966092</v>
      </c>
      <c r="O223" s="5">
        <f t="shared" si="29"/>
        <v>-4.5329236957096342E-2</v>
      </c>
      <c r="P223" s="5">
        <f t="shared" si="30"/>
        <v>2.0547397231125888E-3</v>
      </c>
      <c r="Q223" s="5">
        <f t="shared" si="31"/>
        <v>2.15576699446906E-3</v>
      </c>
    </row>
    <row r="224" spans="7:17" x14ac:dyDescent="0.3">
      <c r="G224">
        <v>72</v>
      </c>
      <c r="H224">
        <v>88</v>
      </c>
      <c r="I224" s="3">
        <v>5.7972602739725998</v>
      </c>
      <c r="J224">
        <f t="shared" si="24"/>
        <v>16</v>
      </c>
      <c r="K224" s="5">
        <f t="shared" si="25"/>
        <v>4.276666163826162</v>
      </c>
      <c r="L224" s="5">
        <f t="shared" si="26"/>
        <v>4.4773367778341067</v>
      </c>
      <c r="M224" s="5">
        <f t="shared" si="27"/>
        <v>4.5518490397409304</v>
      </c>
      <c r="N224" s="5">
        <f t="shared" si="28"/>
        <v>4.5620388696330076</v>
      </c>
      <c r="O224" s="5">
        <f t="shared" si="29"/>
        <v>-7.4512261906823696E-2</v>
      </c>
      <c r="P224" s="5">
        <f t="shared" si="30"/>
        <v>5.5520771744710894E-3</v>
      </c>
      <c r="Q224" s="5">
        <f t="shared" si="31"/>
        <v>1.2170166307499536E-3</v>
      </c>
    </row>
    <row r="225" spans="7:17" x14ac:dyDescent="0.3">
      <c r="G225">
        <v>127</v>
      </c>
      <c r="H225">
        <v>146</v>
      </c>
      <c r="I225" s="3">
        <v>5.2876712328767104</v>
      </c>
      <c r="J225">
        <f t="shared" si="24"/>
        <v>19</v>
      </c>
      <c r="K225" s="5">
        <f t="shared" si="25"/>
        <v>4.844187105311951</v>
      </c>
      <c r="L225" s="5">
        <f t="shared" si="26"/>
        <v>4.9836067085252314</v>
      </c>
      <c r="M225" s="5">
        <f t="shared" si="27"/>
        <v>4.9594197816925716</v>
      </c>
      <c r="N225" s="5">
        <f t="shared" si="28"/>
        <v>4.2639549202425311</v>
      </c>
      <c r="O225" s="5">
        <f t="shared" si="29"/>
        <v>2.4186926832659772E-2</v>
      </c>
      <c r="P225" s="5">
        <f t="shared" si="30"/>
        <v>5.8500742960843728E-4</v>
      </c>
      <c r="Q225" s="5">
        <f t="shared" si="31"/>
        <v>1.3719831483939855E-4</v>
      </c>
    </row>
    <row r="226" spans="7:17" x14ac:dyDescent="0.3">
      <c r="G226">
        <v>74</v>
      </c>
      <c r="H226">
        <v>85</v>
      </c>
      <c r="I226" s="3">
        <v>2.89041095890411</v>
      </c>
      <c r="J226">
        <f t="shared" si="24"/>
        <v>11</v>
      </c>
      <c r="K226" s="5">
        <f t="shared" si="25"/>
        <v>4.3040650811280248</v>
      </c>
      <c r="L226" s="5">
        <f t="shared" si="26"/>
        <v>4.4426512483018854</v>
      </c>
      <c r="M226" s="5">
        <f t="shared" si="27"/>
        <v>4.4479422227474501</v>
      </c>
      <c r="N226" s="5">
        <f t="shared" si="28"/>
        <v>2.623229412470474</v>
      </c>
      <c r="O226" s="5">
        <f t="shared" si="29"/>
        <v>-5.2909744455647001E-3</v>
      </c>
      <c r="P226" s="5">
        <f t="shared" si="30"/>
        <v>2.7994410583618686E-5</v>
      </c>
      <c r="Q226" s="5">
        <f t="shared" si="31"/>
        <v>1.0671735552573894E-5</v>
      </c>
    </row>
    <row r="227" spans="7:17" x14ac:dyDescent="0.3">
      <c r="G227">
        <v>101</v>
      </c>
      <c r="H227">
        <v>102</v>
      </c>
      <c r="I227" s="3">
        <v>0.88493150684931499</v>
      </c>
      <c r="J227">
        <f t="shared" si="24"/>
        <v>1</v>
      </c>
      <c r="K227" s="5">
        <f t="shared" si="25"/>
        <v>4.6151204789287235</v>
      </c>
      <c r="L227" s="5">
        <f t="shared" si="26"/>
        <v>4.6249727803043799</v>
      </c>
      <c r="M227" s="5">
        <f t="shared" si="27"/>
        <v>4.6472514110204575</v>
      </c>
      <c r="N227" s="5">
        <f t="shared" si="28"/>
        <v>0.89026802584814013</v>
      </c>
      <c r="O227" s="5">
        <f t="shared" si="29"/>
        <v>-2.2278630716077608E-2</v>
      </c>
      <c r="P227" s="5">
        <f t="shared" si="30"/>
        <v>4.963373865833567E-4</v>
      </c>
      <c r="Q227" s="5">
        <f t="shared" si="31"/>
        <v>5.5751455985460804E-4</v>
      </c>
    </row>
    <row r="228" spans="7:17" x14ac:dyDescent="0.3">
      <c r="G228">
        <v>53</v>
      </c>
      <c r="H228">
        <v>60</v>
      </c>
      <c r="I228" s="3">
        <v>0.81643835616438398</v>
      </c>
      <c r="J228">
        <f t="shared" si="24"/>
        <v>7</v>
      </c>
      <c r="K228" s="5">
        <f t="shared" si="25"/>
        <v>3.9702919099172282</v>
      </c>
      <c r="L228" s="5">
        <f t="shared" si="26"/>
        <v>4.0943446318236667</v>
      </c>
      <c r="M228" s="5">
        <f t="shared" si="27"/>
        <v>4.0273659393039427</v>
      </c>
      <c r="N228" s="5">
        <f t="shared" si="28"/>
        <v>0.82431143194363909</v>
      </c>
      <c r="O228" s="5">
        <f t="shared" si="29"/>
        <v>6.6978692519723992E-2</v>
      </c>
      <c r="P228" s="5">
        <f t="shared" si="30"/>
        <v>4.4861452516517311E-3</v>
      </c>
      <c r="Q228" s="5">
        <f t="shared" si="31"/>
        <v>5.4422941109452715E-3</v>
      </c>
    </row>
    <row r="229" spans="7:17" x14ac:dyDescent="0.3">
      <c r="G229">
        <v>85</v>
      </c>
      <c r="H229">
        <v>88</v>
      </c>
      <c r="I229" s="3">
        <v>0.57260273972602704</v>
      </c>
      <c r="J229">
        <f t="shared" si="24"/>
        <v>3</v>
      </c>
      <c r="K229" s="5">
        <f t="shared" si="25"/>
        <v>4.4426512483018854</v>
      </c>
      <c r="L229" s="5">
        <f t="shared" si="26"/>
        <v>4.4773367778341067</v>
      </c>
      <c r="M229" s="5">
        <f t="shared" si="27"/>
        <v>4.4687825373702132</v>
      </c>
      <c r="N229" s="5">
        <f t="shared" si="28"/>
        <v>0.58557042094301837</v>
      </c>
      <c r="O229" s="5">
        <f t="shared" si="29"/>
        <v>8.5542404638934144E-3</v>
      </c>
      <c r="P229" s="5">
        <f t="shared" si="30"/>
        <v>7.317502991411142E-5</v>
      </c>
      <c r="Q229" s="5">
        <f t="shared" si="31"/>
        <v>1.2496367182664107E-4</v>
      </c>
    </row>
    <row r="230" spans="7:17" x14ac:dyDescent="0.3">
      <c r="G230">
        <v>52</v>
      </c>
      <c r="H230">
        <v>52</v>
      </c>
      <c r="I230" s="3">
        <v>0.23013698630137</v>
      </c>
      <c r="J230">
        <f t="shared" si="24"/>
        <v>0</v>
      </c>
      <c r="K230" s="5">
        <f t="shared" si="25"/>
        <v>3.9512437326773915</v>
      </c>
      <c r="L230" s="5">
        <f t="shared" si="26"/>
        <v>3.9512437326773915</v>
      </c>
      <c r="M230" s="5">
        <f t="shared" si="27"/>
        <v>3.9678146174078077</v>
      </c>
      <c r="N230" s="5">
        <f t="shared" si="28"/>
        <v>0.23963984988855749</v>
      </c>
      <c r="O230" s="5">
        <f t="shared" si="29"/>
        <v>-1.6570884730416235E-2</v>
      </c>
      <c r="P230" s="5">
        <f t="shared" si="30"/>
        <v>2.7459422074874195E-4</v>
      </c>
      <c r="Q230" s="5">
        <f t="shared" si="31"/>
        <v>1.1458620962934156E-3</v>
      </c>
    </row>
    <row r="231" spans="7:17" x14ac:dyDescent="0.3">
      <c r="G231">
        <v>60</v>
      </c>
      <c r="H231">
        <v>94</v>
      </c>
      <c r="I231" s="3">
        <v>7.13698630136986</v>
      </c>
      <c r="J231">
        <f t="shared" si="24"/>
        <v>34</v>
      </c>
      <c r="K231" s="5">
        <f t="shared" si="25"/>
        <v>4.0943446318236667</v>
      </c>
      <c r="L231" s="5">
        <f t="shared" si="26"/>
        <v>4.5432948096428154</v>
      </c>
      <c r="M231" s="5">
        <f t="shared" si="27"/>
        <v>4.4794843272425586</v>
      </c>
      <c r="N231" s="5">
        <f t="shared" si="28"/>
        <v>5.2728782976388926</v>
      </c>
      <c r="O231" s="5">
        <f t="shared" si="29"/>
        <v>6.3810482400256774E-2</v>
      </c>
      <c r="P231" s="5">
        <f t="shared" si="30"/>
        <v>4.0717776641534791E-3</v>
      </c>
      <c r="Q231" s="5">
        <f t="shared" si="31"/>
        <v>7.7221157673537687E-4</v>
      </c>
    </row>
    <row r="232" spans="7:17" x14ac:dyDescent="0.3">
      <c r="G232">
        <v>51</v>
      </c>
      <c r="H232">
        <v>83</v>
      </c>
      <c r="I232" s="3">
        <v>2.86027397260274</v>
      </c>
      <c r="J232">
        <f t="shared" si="24"/>
        <v>32</v>
      </c>
      <c r="K232" s="5">
        <f t="shared" si="25"/>
        <v>3.9318257052909118</v>
      </c>
      <c r="L232" s="5">
        <f t="shared" si="26"/>
        <v>4.4188405794082204</v>
      </c>
      <c r="M232" s="5">
        <f t="shared" si="27"/>
        <v>4.1267994336347966</v>
      </c>
      <c r="N232" s="5">
        <f t="shared" si="28"/>
        <v>2.5998268192978093</v>
      </c>
      <c r="O232" s="5">
        <f t="shared" si="29"/>
        <v>0.29204114577342377</v>
      </c>
      <c r="P232" s="5">
        <f t="shared" si="30"/>
        <v>8.5288030824654151E-2</v>
      </c>
      <c r="Q232" s="5">
        <f t="shared" si="31"/>
        <v>3.2805273871161042E-2</v>
      </c>
    </row>
    <row r="233" spans="7:17" x14ac:dyDescent="0.3">
      <c r="G233">
        <v>60</v>
      </c>
      <c r="H233">
        <v>60</v>
      </c>
      <c r="I233" s="3">
        <v>1.13424657534247</v>
      </c>
      <c r="J233">
        <f t="shared" si="24"/>
        <v>0</v>
      </c>
      <c r="K233" s="5">
        <f t="shared" si="25"/>
        <v>4.0943446318236667</v>
      </c>
      <c r="L233" s="5">
        <f t="shared" si="26"/>
        <v>4.0943446318236667</v>
      </c>
      <c r="M233" s="5">
        <f t="shared" si="27"/>
        <v>4.1657186100638501</v>
      </c>
      <c r="N233" s="5">
        <f t="shared" si="28"/>
        <v>1.126336112648421</v>
      </c>
      <c r="O233" s="5">
        <f t="shared" si="29"/>
        <v>-7.1373978240183433E-2</v>
      </c>
      <c r="P233" s="5">
        <f t="shared" si="30"/>
        <v>5.0942447698301783E-3</v>
      </c>
      <c r="Q233" s="5">
        <f t="shared" si="31"/>
        <v>4.5228459894194259E-3</v>
      </c>
    </row>
    <row r="234" spans="7:17" x14ac:dyDescent="0.3">
      <c r="G234">
        <v>88</v>
      </c>
      <c r="H234">
        <v>110</v>
      </c>
      <c r="I234" s="3">
        <v>5.7863013698630104</v>
      </c>
      <c r="J234">
        <f t="shared" si="24"/>
        <v>22</v>
      </c>
      <c r="K234" s="5">
        <f t="shared" si="25"/>
        <v>4.4773367778341067</v>
      </c>
      <c r="L234" s="5">
        <f t="shared" si="26"/>
        <v>4.7004804337446204</v>
      </c>
      <c r="M234" s="5">
        <f t="shared" si="27"/>
        <v>4.6989594711522997</v>
      </c>
      <c r="N234" s="5">
        <f t="shared" si="28"/>
        <v>4.5557968419094381</v>
      </c>
      <c r="O234" s="5">
        <f t="shared" si="29"/>
        <v>1.5209625923207071E-3</v>
      </c>
      <c r="P234" s="5">
        <f t="shared" si="30"/>
        <v>2.3133272072389252E-6</v>
      </c>
      <c r="Q234" s="5">
        <f t="shared" si="31"/>
        <v>5.0777663875576969E-7</v>
      </c>
    </row>
    <row r="235" spans="7:17" x14ac:dyDescent="0.3">
      <c r="G235">
        <v>78</v>
      </c>
      <c r="H235">
        <v>89</v>
      </c>
      <c r="I235" s="3">
        <v>2.88493150684931</v>
      </c>
      <c r="J235">
        <f t="shared" si="24"/>
        <v>11</v>
      </c>
      <c r="K235" s="5">
        <f t="shared" si="25"/>
        <v>4.3567087829461331</v>
      </c>
      <c r="L235" s="5">
        <f t="shared" si="26"/>
        <v>4.4886364086820176</v>
      </c>
      <c r="M235" s="5">
        <f t="shared" si="27"/>
        <v>4.4928515954689114</v>
      </c>
      <c r="N235" s="5">
        <f t="shared" si="28"/>
        <v>2.6189799686554598</v>
      </c>
      <c r="O235" s="5">
        <f t="shared" si="29"/>
        <v>-4.2151867868938098E-3</v>
      </c>
      <c r="P235" s="5">
        <f t="shared" si="30"/>
        <v>1.7767799648404162E-5</v>
      </c>
      <c r="Q235" s="5">
        <f t="shared" si="31"/>
        <v>6.7842441947067857E-6</v>
      </c>
    </row>
    <row r="236" spans="7:17" x14ac:dyDescent="0.3">
      <c r="G236">
        <v>75</v>
      </c>
      <c r="H236">
        <v>82</v>
      </c>
      <c r="I236" s="3">
        <v>3.79178082191781</v>
      </c>
      <c r="J236">
        <f t="shared" si="24"/>
        <v>7</v>
      </c>
      <c r="K236" s="5">
        <f t="shared" si="25"/>
        <v>4.3174881500899138</v>
      </c>
      <c r="L236" s="5">
        <f t="shared" si="26"/>
        <v>4.4067192122836225</v>
      </c>
      <c r="M236" s="5">
        <f t="shared" si="27"/>
        <v>4.4994478551775554</v>
      </c>
      <c r="N236" s="5">
        <f t="shared" si="28"/>
        <v>3.2896319442185047</v>
      </c>
      <c r="O236" s="5">
        <f t="shared" si="29"/>
        <v>-9.27286428939329E-2</v>
      </c>
      <c r="P236" s="5">
        <f t="shared" si="30"/>
        <v>8.5986012129505331E-3</v>
      </c>
      <c r="Q236" s="5">
        <f t="shared" si="31"/>
        <v>2.6138490137361686E-3</v>
      </c>
    </row>
    <row r="237" spans="7:17" x14ac:dyDescent="0.3">
      <c r="G237">
        <v>88</v>
      </c>
      <c r="H237">
        <v>93</v>
      </c>
      <c r="I237" s="3">
        <v>4.8301369863013699</v>
      </c>
      <c r="J237">
        <f t="shared" si="24"/>
        <v>5</v>
      </c>
      <c r="K237" s="5">
        <f t="shared" si="25"/>
        <v>4.4773367778341067</v>
      </c>
      <c r="L237" s="5">
        <f t="shared" si="26"/>
        <v>4.5325995747732843</v>
      </c>
      <c r="M237" s="5">
        <f t="shared" si="27"/>
        <v>4.666870888450795</v>
      </c>
      <c r="N237" s="5">
        <f t="shared" si="28"/>
        <v>3.9822138517227392</v>
      </c>
      <c r="O237" s="5">
        <f t="shared" si="29"/>
        <v>-0.13427131367751066</v>
      </c>
      <c r="P237" s="5">
        <f t="shared" si="30"/>
        <v>1.802878567668446E-2</v>
      </c>
      <c r="Q237" s="5">
        <f t="shared" si="31"/>
        <v>4.5273273480491401E-3</v>
      </c>
    </row>
    <row r="238" spans="7:17" x14ac:dyDescent="0.3">
      <c r="G238">
        <v>88</v>
      </c>
      <c r="H238">
        <v>89</v>
      </c>
      <c r="I238" s="3">
        <v>0.78082191780821897</v>
      </c>
      <c r="J238">
        <f t="shared" si="24"/>
        <v>1</v>
      </c>
      <c r="K238" s="5">
        <f t="shared" si="25"/>
        <v>4.4773367778341067</v>
      </c>
      <c r="L238" s="5">
        <f t="shared" si="26"/>
        <v>4.4886364086820176</v>
      </c>
      <c r="M238" s="5">
        <f t="shared" si="27"/>
        <v>4.5113652762377736</v>
      </c>
      <c r="N238" s="5">
        <f t="shared" si="28"/>
        <v>0.78982379773698264</v>
      </c>
      <c r="O238" s="5">
        <f t="shared" si="29"/>
        <v>-2.2728867555755983E-2</v>
      </c>
      <c r="P238" s="5">
        <f t="shared" si="30"/>
        <v>5.1660142036709692E-4</v>
      </c>
      <c r="Q238" s="5">
        <f t="shared" si="31"/>
        <v>6.5407173327427278E-4</v>
      </c>
    </row>
    <row r="239" spans="7:17" x14ac:dyDescent="0.3">
      <c r="G239">
        <v>65</v>
      </c>
      <c r="H239">
        <v>86</v>
      </c>
      <c r="I239" s="3">
        <v>5.7863013698630104</v>
      </c>
      <c r="J239">
        <f t="shared" si="24"/>
        <v>21</v>
      </c>
      <c r="K239" s="5">
        <f t="shared" si="25"/>
        <v>4.1743872509436377</v>
      </c>
      <c r="L239" s="5">
        <f t="shared" si="26"/>
        <v>4.4543472946400575</v>
      </c>
      <c r="M239" s="5">
        <f t="shared" si="27"/>
        <v>4.4761982120071266</v>
      </c>
      <c r="N239" s="5">
        <f t="shared" si="28"/>
        <v>4.5557968419094381</v>
      </c>
      <c r="O239" s="5">
        <f t="shared" si="29"/>
        <v>-2.1850917367069123E-2</v>
      </c>
      <c r="P239" s="5">
        <f t="shared" si="30"/>
        <v>4.77462589782483E-4</v>
      </c>
      <c r="Q239" s="5">
        <f t="shared" si="31"/>
        <v>1.0480331023329117E-4</v>
      </c>
    </row>
    <row r="240" spans="7:17" x14ac:dyDescent="0.3">
      <c r="G240">
        <v>78</v>
      </c>
      <c r="H240">
        <v>81</v>
      </c>
      <c r="I240" s="3">
        <v>2.0082191780821899</v>
      </c>
      <c r="J240">
        <f t="shared" si="24"/>
        <v>3</v>
      </c>
      <c r="K240" s="5">
        <f t="shared" si="25"/>
        <v>4.3567087829461331</v>
      </c>
      <c r="L240" s="5">
        <f t="shared" si="26"/>
        <v>4.3944491893501763</v>
      </c>
      <c r="M240" s="5">
        <f t="shared" si="27"/>
        <v>4.4536631011372219</v>
      </c>
      <c r="N240" s="5">
        <f t="shared" si="28"/>
        <v>1.9061802761594264</v>
      </c>
      <c r="O240" s="5">
        <f t="shared" si="29"/>
        <v>-5.9213911787045603E-2</v>
      </c>
      <c r="P240" s="5">
        <f t="shared" si="30"/>
        <v>3.5062873491240182E-3</v>
      </c>
      <c r="Q240" s="5">
        <f t="shared" si="31"/>
        <v>1.839431135122481E-3</v>
      </c>
    </row>
    <row r="241" spans="7:17" x14ac:dyDescent="0.3">
      <c r="G241">
        <v>69</v>
      </c>
      <c r="H241">
        <v>139</v>
      </c>
      <c r="I241" s="3">
        <v>9.8630136986301409</v>
      </c>
      <c r="J241">
        <f t="shared" si="24"/>
        <v>70</v>
      </c>
      <c r="K241" s="5">
        <f t="shared" si="25"/>
        <v>4.2341065563300999</v>
      </c>
      <c r="L241" s="5">
        <f t="shared" si="26"/>
        <v>4.9344738990370143</v>
      </c>
      <c r="M241" s="5">
        <f t="shared" si="27"/>
        <v>4.6748549872741609</v>
      </c>
      <c r="N241" s="5">
        <f t="shared" si="28"/>
        <v>6.441331071566661</v>
      </c>
      <c r="O241" s="5">
        <f t="shared" si="29"/>
        <v>0.25961891176285334</v>
      </c>
      <c r="P241" s="5">
        <f t="shared" si="30"/>
        <v>6.7401979344928226E-2</v>
      </c>
      <c r="Q241" s="5">
        <f t="shared" si="31"/>
        <v>1.046398307990319E-2</v>
      </c>
    </row>
    <row r="242" spans="7:17" x14ac:dyDescent="0.3">
      <c r="G242">
        <v>73</v>
      </c>
      <c r="H242">
        <v>86</v>
      </c>
      <c r="I242" s="3">
        <v>3.7890410958904099</v>
      </c>
      <c r="J242">
        <f t="shared" si="24"/>
        <v>13</v>
      </c>
      <c r="K242" s="5">
        <f t="shared" si="25"/>
        <v>4.2904594958674958</v>
      </c>
      <c r="L242" s="5">
        <f t="shared" si="26"/>
        <v>4.4543472946400575</v>
      </c>
      <c r="M242" s="5">
        <f t="shared" si="27"/>
        <v>4.4772295620928118</v>
      </c>
      <c r="N242" s="5">
        <f t="shared" si="28"/>
        <v>3.2877015900449926</v>
      </c>
      <c r="O242" s="5">
        <f t="shared" si="29"/>
        <v>-2.2882267452754235E-2</v>
      </c>
      <c r="P242" s="5">
        <f t="shared" si="30"/>
        <v>5.2359816377937581E-4</v>
      </c>
      <c r="Q242" s="5">
        <f t="shared" si="31"/>
        <v>1.5925963760360937E-4</v>
      </c>
    </row>
    <row r="243" spans="7:17" x14ac:dyDescent="0.3">
      <c r="G243">
        <v>71</v>
      </c>
      <c r="H243">
        <v>74</v>
      </c>
      <c r="I243" s="3">
        <v>0.88219178082191796</v>
      </c>
      <c r="J243">
        <f t="shared" si="24"/>
        <v>3</v>
      </c>
      <c r="K243" s="5">
        <f t="shared" si="25"/>
        <v>4.2626798545218607</v>
      </c>
      <c r="L243" s="5">
        <f t="shared" si="26"/>
        <v>4.3040650811280248</v>
      </c>
      <c r="M243" s="5">
        <f t="shared" si="27"/>
        <v>4.3108536795317614</v>
      </c>
      <c r="N243" s="5">
        <f t="shared" si="28"/>
        <v>0.88763896970392864</v>
      </c>
      <c r="O243" s="5">
        <f t="shared" si="29"/>
        <v>-6.7885984037365787E-3</v>
      </c>
      <c r="P243" s="5">
        <f t="shared" si="30"/>
        <v>4.6085068287214828E-5</v>
      </c>
      <c r="Q243" s="5">
        <f t="shared" si="31"/>
        <v>5.1918707785651269E-5</v>
      </c>
    </row>
    <row r="244" spans="7:17" x14ac:dyDescent="0.3">
      <c r="G244">
        <v>91</v>
      </c>
      <c r="H244">
        <v>99</v>
      </c>
      <c r="I244" s="3">
        <v>0.80821917808219201</v>
      </c>
      <c r="J244">
        <f t="shared" si="24"/>
        <v>8</v>
      </c>
      <c r="K244" s="5">
        <f t="shared" si="25"/>
        <v>4.5108594885948952</v>
      </c>
      <c r="L244" s="5">
        <f t="shared" si="26"/>
        <v>4.5951198033581209</v>
      </c>
      <c r="M244" s="5">
        <f t="shared" si="27"/>
        <v>4.544647324189012</v>
      </c>
      <c r="N244" s="5">
        <f t="shared" si="28"/>
        <v>0.81636432946612103</v>
      </c>
      <c r="O244" s="5">
        <f t="shared" si="29"/>
        <v>5.0472479169108908E-2</v>
      </c>
      <c r="P244" s="5">
        <f t="shared" si="30"/>
        <v>2.5474711534761328E-3</v>
      </c>
      <c r="Q244" s="5">
        <f t="shared" si="31"/>
        <v>3.1205076722816958E-3</v>
      </c>
    </row>
    <row r="245" spans="7:17" x14ac:dyDescent="0.3">
      <c r="G245">
        <v>56</v>
      </c>
      <c r="H245">
        <v>75</v>
      </c>
      <c r="I245" s="3">
        <v>4.1863013698630098</v>
      </c>
      <c r="J245">
        <f t="shared" si="24"/>
        <v>19</v>
      </c>
      <c r="K245" s="5">
        <f t="shared" si="25"/>
        <v>4.025351681561915</v>
      </c>
      <c r="L245" s="5">
        <f t="shared" si="26"/>
        <v>4.3174881500899138</v>
      </c>
      <c r="M245" s="5">
        <f t="shared" si="27"/>
        <v>4.2824868518032728</v>
      </c>
      <c r="N245" s="5">
        <f t="shared" si="28"/>
        <v>3.5618166474110398</v>
      </c>
      <c r="O245" s="5">
        <f t="shared" si="29"/>
        <v>3.5001298286641003E-2</v>
      </c>
      <c r="P245" s="5">
        <f t="shared" si="30"/>
        <v>1.2250908817504184E-3</v>
      </c>
      <c r="Q245" s="5">
        <f t="shared" si="31"/>
        <v>3.4395113590164562E-4</v>
      </c>
    </row>
    <row r="246" spans="7:17" x14ac:dyDescent="0.3">
      <c r="G246">
        <v>67</v>
      </c>
      <c r="H246">
        <v>85</v>
      </c>
      <c r="I246" s="3">
        <v>3.8684931506849298</v>
      </c>
      <c r="J246">
        <f t="shared" si="24"/>
        <v>18</v>
      </c>
      <c r="K246" s="5">
        <f t="shared" si="25"/>
        <v>4.2046926645970109</v>
      </c>
      <c r="L246" s="5">
        <f t="shared" si="26"/>
        <v>4.4426512483018854</v>
      </c>
      <c r="M246" s="5">
        <f t="shared" si="27"/>
        <v>4.41092679389482</v>
      </c>
      <c r="N246" s="5">
        <f t="shared" si="28"/>
        <v>3.3434543014511311</v>
      </c>
      <c r="O246" s="5">
        <f t="shared" si="29"/>
        <v>3.1724454407065394E-2</v>
      </c>
      <c r="P246" s="5">
        <f t="shared" si="30"/>
        <v>1.0064410074259709E-3</v>
      </c>
      <c r="Q246" s="5">
        <f t="shared" si="31"/>
        <v>3.0101832317228137E-4</v>
      </c>
    </row>
    <row r="247" spans="7:17" x14ac:dyDescent="0.3">
      <c r="G247">
        <v>74</v>
      </c>
      <c r="H247">
        <v>81</v>
      </c>
      <c r="I247" s="3">
        <v>2.77534246575342</v>
      </c>
      <c r="J247">
        <f t="shared" si="24"/>
        <v>7</v>
      </c>
      <c r="K247" s="5">
        <f t="shared" si="25"/>
        <v>4.3040650811280248</v>
      </c>
      <c r="L247" s="5">
        <f t="shared" si="26"/>
        <v>4.3944491893501763</v>
      </c>
      <c r="M247" s="5">
        <f t="shared" si="27"/>
        <v>4.4426267828432158</v>
      </c>
      <c r="N247" s="5">
        <f t="shared" si="28"/>
        <v>2.5334693646980955</v>
      </c>
      <c r="O247" s="5">
        <f t="shared" si="29"/>
        <v>-4.8177593493039517E-2</v>
      </c>
      <c r="P247" s="5">
        <f t="shared" si="30"/>
        <v>2.3210805147805638E-3</v>
      </c>
      <c r="Q247" s="5">
        <f t="shared" si="31"/>
        <v>9.161667976423937E-4</v>
      </c>
    </row>
    <row r="248" spans="7:17" x14ac:dyDescent="0.3">
      <c r="G248">
        <v>74</v>
      </c>
      <c r="H248">
        <v>90</v>
      </c>
      <c r="I248" s="3">
        <v>6.0520547945205498</v>
      </c>
      <c r="J248">
        <f t="shared" si="24"/>
        <v>16</v>
      </c>
      <c r="K248" s="5">
        <f t="shared" si="25"/>
        <v>4.3040650811280248</v>
      </c>
      <c r="L248" s="5">
        <f t="shared" si="26"/>
        <v>4.4998096820924083</v>
      </c>
      <c r="M248" s="5">
        <f t="shared" si="27"/>
        <v>4.5819707601506847</v>
      </c>
      <c r="N248" s="5">
        <f t="shared" si="28"/>
        <v>4.7051353973769325</v>
      </c>
      <c r="O248" s="5">
        <f t="shared" si="29"/>
        <v>-8.2161078058276438E-2</v>
      </c>
      <c r="P248" s="5">
        <f t="shared" si="30"/>
        <v>6.7504427476981939E-3</v>
      </c>
      <c r="Q248" s="5">
        <f t="shared" si="31"/>
        <v>1.4346968105235613E-3</v>
      </c>
    </row>
    <row r="249" spans="7:17" x14ac:dyDescent="0.3">
      <c r="G249">
        <v>109</v>
      </c>
      <c r="H249">
        <v>112</v>
      </c>
      <c r="I249" s="3">
        <v>1.75068493150685</v>
      </c>
      <c r="J249">
        <f t="shared" si="24"/>
        <v>3</v>
      </c>
      <c r="K249" s="5">
        <f t="shared" si="25"/>
        <v>4.6913478742434682</v>
      </c>
      <c r="L249" s="5">
        <f t="shared" si="26"/>
        <v>4.7184988942196515</v>
      </c>
      <c r="M249" s="5">
        <f t="shared" si="27"/>
        <v>4.7467133707859661</v>
      </c>
      <c r="N249" s="5">
        <f t="shared" si="28"/>
        <v>1.6838611155655334</v>
      </c>
      <c r="O249" s="5">
        <f t="shared" si="29"/>
        <v>-2.8214476566314595E-2</v>
      </c>
      <c r="P249" s="5">
        <f t="shared" si="30"/>
        <v>7.960566879111154E-4</v>
      </c>
      <c r="Q249" s="5">
        <f t="shared" si="31"/>
        <v>4.7275673780480148E-4</v>
      </c>
    </row>
    <row r="250" spans="7:17" x14ac:dyDescent="0.3">
      <c r="G250">
        <v>84</v>
      </c>
      <c r="H250">
        <v>92</v>
      </c>
      <c r="I250" s="3">
        <v>2.8712328767123299</v>
      </c>
      <c r="J250">
        <f t="shared" si="24"/>
        <v>8</v>
      </c>
      <c r="K250" s="5">
        <f t="shared" si="25"/>
        <v>4.4308168694749241</v>
      </c>
      <c r="L250" s="5">
        <f t="shared" si="26"/>
        <v>4.5217885810748264</v>
      </c>
      <c r="M250" s="5">
        <f t="shared" si="27"/>
        <v>4.5558750297017143</v>
      </c>
      <c r="N250" s="5">
        <f t="shared" si="28"/>
        <v>2.6083455266928217</v>
      </c>
      <c r="O250" s="5">
        <f t="shared" si="29"/>
        <v>-3.4086448626887922E-2</v>
      </c>
      <c r="P250" s="5">
        <f t="shared" si="30"/>
        <v>1.1618859799934695E-3</v>
      </c>
      <c r="Q250" s="5">
        <f t="shared" si="31"/>
        <v>4.4544941155348009E-4</v>
      </c>
    </row>
    <row r="251" spans="7:17" x14ac:dyDescent="0.3">
      <c r="G251">
        <v>66</v>
      </c>
      <c r="H251">
        <v>79</v>
      </c>
      <c r="I251" s="3">
        <v>3.7287671232876698</v>
      </c>
      <c r="J251">
        <f t="shared" si="24"/>
        <v>13</v>
      </c>
      <c r="K251" s="5">
        <f t="shared" si="25"/>
        <v>4.1896547530893793</v>
      </c>
      <c r="L251" s="5">
        <f t="shared" si="26"/>
        <v>4.3694478975430542</v>
      </c>
      <c r="M251" s="5">
        <f t="shared" si="27"/>
        <v>4.391857262795436</v>
      </c>
      <c r="N251" s="5">
        <f t="shared" si="28"/>
        <v>3.2450912902995666</v>
      </c>
      <c r="O251" s="5">
        <f t="shared" si="29"/>
        <v>-2.2409365252381797E-2</v>
      </c>
      <c r="P251" s="5">
        <f t="shared" si="30"/>
        <v>5.0217965101465663E-4</v>
      </c>
      <c r="Q251" s="5">
        <f t="shared" si="31"/>
        <v>1.5475054662277267E-4</v>
      </c>
    </row>
    <row r="252" spans="7:17" x14ac:dyDescent="0.3">
      <c r="G252">
        <v>80</v>
      </c>
      <c r="H252">
        <v>83</v>
      </c>
      <c r="I252" s="3">
        <v>2.8575342465753399</v>
      </c>
      <c r="J252">
        <f t="shared" si="24"/>
        <v>3</v>
      </c>
      <c r="K252" s="5">
        <f t="shared" si="25"/>
        <v>4.3820266565683941</v>
      </c>
      <c r="L252" s="5">
        <f t="shared" si="26"/>
        <v>4.4188405794082204</v>
      </c>
      <c r="M252" s="5">
        <f t="shared" si="27"/>
        <v>4.513405618734172</v>
      </c>
      <c r="N252" s="5">
        <f t="shared" si="28"/>
        <v>2.5976955918026263</v>
      </c>
      <c r="O252" s="5">
        <f t="shared" si="29"/>
        <v>-9.4565039325951616E-2</v>
      </c>
      <c r="P252" s="5">
        <f t="shared" si="30"/>
        <v>8.9425466627187766E-3</v>
      </c>
      <c r="Q252" s="5">
        <f t="shared" si="31"/>
        <v>3.442492142242598E-3</v>
      </c>
    </row>
    <row r="253" spans="7:17" x14ac:dyDescent="0.3">
      <c r="G253">
        <v>79</v>
      </c>
      <c r="H253">
        <v>89</v>
      </c>
      <c r="I253" s="3">
        <v>3.8493150684931501</v>
      </c>
      <c r="J253">
        <f t="shared" si="24"/>
        <v>10</v>
      </c>
      <c r="K253" s="5">
        <f t="shared" si="25"/>
        <v>4.3694478975430542</v>
      </c>
      <c r="L253" s="5">
        <f t="shared" si="26"/>
        <v>4.4886364086820176</v>
      </c>
      <c r="M253" s="5">
        <f t="shared" si="27"/>
        <v>4.5442845210718765</v>
      </c>
      <c r="N253" s="5">
        <f t="shared" si="28"/>
        <v>3.3300398203978645</v>
      </c>
      <c r="O253" s="5">
        <f t="shared" si="29"/>
        <v>-5.5648112389858895E-2</v>
      </c>
      <c r="P253" s="5">
        <f t="shared" si="30"/>
        <v>3.0967124125543671E-3</v>
      </c>
      <c r="Q253" s="5">
        <f t="shared" si="31"/>
        <v>9.2993254722833314E-4</v>
      </c>
    </row>
    <row r="254" spans="7:17" x14ac:dyDescent="0.3">
      <c r="G254">
        <v>42</v>
      </c>
      <c r="H254">
        <v>87</v>
      </c>
      <c r="I254" s="3">
        <v>6.0684931506849296</v>
      </c>
      <c r="J254">
        <f t="shared" si="24"/>
        <v>45</v>
      </c>
      <c r="K254" s="5">
        <f t="shared" si="25"/>
        <v>3.7376696568171885</v>
      </c>
      <c r="L254" s="5">
        <f t="shared" si="26"/>
        <v>4.465908174307593</v>
      </c>
      <c r="M254" s="5">
        <f t="shared" si="27"/>
        <v>4.1723336238986368</v>
      </c>
      <c r="N254" s="5">
        <f t="shared" si="28"/>
        <v>4.7142350525926195</v>
      </c>
      <c r="O254" s="5">
        <f t="shared" si="29"/>
        <v>0.29357455040895619</v>
      </c>
      <c r="P254" s="5">
        <f t="shared" si="30"/>
        <v>8.618601664782076E-2</v>
      </c>
      <c r="Q254" s="5">
        <f t="shared" si="31"/>
        <v>1.8282078786127198E-2</v>
      </c>
    </row>
    <row r="255" spans="7:17" x14ac:dyDescent="0.3">
      <c r="G255">
        <v>49</v>
      </c>
      <c r="H255">
        <v>92</v>
      </c>
      <c r="I255" s="3">
        <v>6.0684931506849296</v>
      </c>
      <c r="J255">
        <f t="shared" si="24"/>
        <v>43</v>
      </c>
      <c r="K255" s="5">
        <f t="shared" si="25"/>
        <v>3.8918203624659506</v>
      </c>
      <c r="L255" s="5">
        <f t="shared" si="26"/>
        <v>4.5217885810748264</v>
      </c>
      <c r="M255" s="5">
        <f t="shared" si="27"/>
        <v>4.2839949435316802</v>
      </c>
      <c r="N255" s="5">
        <f t="shared" si="28"/>
        <v>4.7142350525926195</v>
      </c>
      <c r="O255" s="5">
        <f t="shared" si="29"/>
        <v>0.2377936375431462</v>
      </c>
      <c r="P255" s="5">
        <f t="shared" si="30"/>
        <v>5.654581405600119E-2</v>
      </c>
      <c r="Q255" s="5">
        <f t="shared" si="31"/>
        <v>1.1994695517972425E-2</v>
      </c>
    </row>
    <row r="256" spans="7:17" x14ac:dyDescent="0.3">
      <c r="G256">
        <v>96</v>
      </c>
      <c r="H256">
        <v>100</v>
      </c>
      <c r="I256" s="3">
        <v>0.79452054794520499</v>
      </c>
      <c r="J256">
        <f t="shared" si="24"/>
        <v>4</v>
      </c>
      <c r="K256" s="5">
        <f t="shared" si="25"/>
        <v>4.5643481885708885</v>
      </c>
      <c r="L256" s="5">
        <f t="shared" si="26"/>
        <v>4.6051701748346403</v>
      </c>
      <c r="M256" s="5">
        <f t="shared" si="27"/>
        <v>4.5953641575820674</v>
      </c>
      <c r="N256" s="5">
        <f t="shared" si="28"/>
        <v>0.80310372304655497</v>
      </c>
      <c r="O256" s="5">
        <f t="shared" si="29"/>
        <v>9.8060172525729072E-3</v>
      </c>
      <c r="P256" s="5">
        <f t="shared" si="30"/>
        <v>9.6157974357757503E-5</v>
      </c>
      <c r="Q256" s="5">
        <f t="shared" si="31"/>
        <v>1.1973294556895404E-4</v>
      </c>
    </row>
    <row r="257" spans="7:17" x14ac:dyDescent="0.3">
      <c r="G257">
        <v>82</v>
      </c>
      <c r="H257">
        <v>87</v>
      </c>
      <c r="I257" s="3">
        <v>1.8301369863013699</v>
      </c>
      <c r="J257">
        <f t="shared" si="24"/>
        <v>5</v>
      </c>
      <c r="K257" s="5">
        <f t="shared" si="25"/>
        <v>4.4067192122836225</v>
      </c>
      <c r="L257" s="5">
        <f t="shared" si="26"/>
        <v>4.465908174307593</v>
      </c>
      <c r="M257" s="5">
        <f t="shared" si="27"/>
        <v>4.4908534425077935</v>
      </c>
      <c r="N257" s="5">
        <f t="shared" si="28"/>
        <v>1.7530990942462481</v>
      </c>
      <c r="O257" s="5">
        <f t="shared" si="29"/>
        <v>-2.4945268200200488E-2</v>
      </c>
      <c r="P257" s="5">
        <f t="shared" si="30"/>
        <v>6.2226640557993369E-4</v>
      </c>
      <c r="Q257" s="5">
        <f t="shared" si="31"/>
        <v>3.549522144083245E-4</v>
      </c>
    </row>
    <row r="258" spans="7:17" x14ac:dyDescent="0.3">
      <c r="G258">
        <v>64</v>
      </c>
      <c r="H258">
        <v>63</v>
      </c>
      <c r="I258" s="3">
        <v>0.232876712328767</v>
      </c>
      <c r="J258">
        <f t="shared" si="24"/>
        <v>-1</v>
      </c>
      <c r="K258" s="5">
        <f t="shared" si="25"/>
        <v>4.158883138302147</v>
      </c>
      <c r="L258" s="5">
        <f t="shared" si="26"/>
        <v>4.1431347070859301</v>
      </c>
      <c r="M258" s="5">
        <f t="shared" si="27"/>
        <v>4.1730965117049452</v>
      </c>
      <c r="N258" s="5">
        <f t="shared" si="28"/>
        <v>0.2424575503865401</v>
      </c>
      <c r="O258" s="5">
        <f t="shared" si="29"/>
        <v>-2.9961804619015098E-2</v>
      </c>
      <c r="P258" s="5">
        <f t="shared" si="30"/>
        <v>8.9770973602803443E-4</v>
      </c>
      <c r="Q258" s="5">
        <f t="shared" si="31"/>
        <v>3.70254394881435E-3</v>
      </c>
    </row>
    <row r="259" spans="7:17" x14ac:dyDescent="0.3">
      <c r="G259">
        <v>61</v>
      </c>
      <c r="H259">
        <v>75</v>
      </c>
      <c r="I259" s="3">
        <v>1.77534246575342</v>
      </c>
      <c r="J259">
        <f t="shared" ref="J259:J321" si="32">H259-G259</f>
        <v>14</v>
      </c>
      <c r="K259" s="5">
        <f t="shared" ref="K259:K321" si="33">(G259^$B$1-1)/$B$1</f>
        <v>4.1108739189691379</v>
      </c>
      <c r="L259" s="5">
        <f t="shared" ref="L259:L321" si="34">(H259^$B$1-1)/$B$1</f>
        <v>4.3174881500899138</v>
      </c>
      <c r="M259" s="5">
        <f t="shared" ref="M259:M321" si="35">$B$2*(1-$B$3^I259)/(1-$B$3)+$B$3^I259*K259</f>
        <v>4.219239066212654</v>
      </c>
      <c r="N259" s="5">
        <f t="shared" ref="N259:N321" si="36">(1-$B$3^(2*I259))/(1-$B$3^2)</f>
        <v>1.7054113610063564</v>
      </c>
      <c r="O259" s="5">
        <f t="shared" ref="O259:O321" si="37">L259-M259</f>
        <v>9.8249083877259835E-2</v>
      </c>
      <c r="P259" s="5">
        <f t="shared" ref="P259:P321" si="38">O259^2</f>
        <v>9.6528824827208388E-3</v>
      </c>
      <c r="Q259" s="5">
        <f t="shared" ref="Q259:Q321" si="39">P259/N259</f>
        <v>5.6601490428823649E-3</v>
      </c>
    </row>
    <row r="260" spans="7:17" x14ac:dyDescent="0.3">
      <c r="G260">
        <v>84</v>
      </c>
      <c r="H260">
        <v>85</v>
      </c>
      <c r="I260" s="3">
        <v>0.783561643835616</v>
      </c>
      <c r="J260">
        <f t="shared" si="32"/>
        <v>1</v>
      </c>
      <c r="K260" s="5">
        <f t="shared" si="33"/>
        <v>4.4308168694749241</v>
      </c>
      <c r="L260" s="5">
        <f t="shared" si="34"/>
        <v>4.4426512483018854</v>
      </c>
      <c r="M260" s="5">
        <f t="shared" si="35"/>
        <v>4.4668594306276876</v>
      </c>
      <c r="N260" s="5">
        <f t="shared" si="36"/>
        <v>0.79248132966046669</v>
      </c>
      <c r="O260" s="5">
        <f t="shared" si="37"/>
        <v>-2.4208182325802241E-2</v>
      </c>
      <c r="P260" s="5">
        <f t="shared" si="38"/>
        <v>5.8603609151928397E-4</v>
      </c>
      <c r="Q260" s="5">
        <f t="shared" si="39"/>
        <v>7.3949513961466722E-4</v>
      </c>
    </row>
    <row r="261" spans="7:17" x14ac:dyDescent="0.3">
      <c r="G261">
        <v>99</v>
      </c>
      <c r="H261">
        <v>123</v>
      </c>
      <c r="I261" s="3">
        <v>3.8657534246575298</v>
      </c>
      <c r="J261">
        <f t="shared" si="32"/>
        <v>24</v>
      </c>
      <c r="K261" s="5">
        <f t="shared" si="33"/>
        <v>4.5951198033581209</v>
      </c>
      <c r="L261" s="5">
        <f t="shared" si="34"/>
        <v>4.8121844001966307</v>
      </c>
      <c r="M261" s="5">
        <f t="shared" si="35"/>
        <v>4.7287240557490051</v>
      </c>
      <c r="N261" s="5">
        <f t="shared" si="36"/>
        <v>3.3415396205095029</v>
      </c>
      <c r="O261" s="5">
        <f t="shared" si="37"/>
        <v>8.3460344447625623E-2</v>
      </c>
      <c r="P261" s="5">
        <f t="shared" si="38"/>
        <v>6.9656290953163131E-3</v>
      </c>
      <c r="Q261" s="5">
        <f t="shared" si="39"/>
        <v>2.0845567871058865E-3</v>
      </c>
    </row>
    <row r="262" spans="7:17" x14ac:dyDescent="0.3">
      <c r="G262">
        <v>83</v>
      </c>
      <c r="H262">
        <v>92</v>
      </c>
      <c r="I262" s="3">
        <v>1.8493150684931501</v>
      </c>
      <c r="J262">
        <f t="shared" si="32"/>
        <v>9</v>
      </c>
      <c r="K262" s="5">
        <f t="shared" si="33"/>
        <v>4.4188405794082204</v>
      </c>
      <c r="L262" s="5">
        <f t="shared" si="34"/>
        <v>4.5217885810748264</v>
      </c>
      <c r="M262" s="5">
        <f t="shared" si="35"/>
        <v>4.5026793803074119</v>
      </c>
      <c r="N262" s="5">
        <f t="shared" si="36"/>
        <v>1.7697243034059909</v>
      </c>
      <c r="O262" s="5">
        <f t="shared" si="37"/>
        <v>1.9109200767414514E-2</v>
      </c>
      <c r="P262" s="5">
        <f t="shared" si="38"/>
        <v>3.6516155396935544E-4</v>
      </c>
      <c r="Q262" s="5">
        <f t="shared" si="39"/>
        <v>2.0633810207983794E-4</v>
      </c>
    </row>
    <row r="263" spans="7:17" x14ac:dyDescent="0.3">
      <c r="G263">
        <v>76</v>
      </c>
      <c r="H263">
        <v>84</v>
      </c>
      <c r="I263" s="3">
        <v>1.83835616438356</v>
      </c>
      <c r="J263">
        <f t="shared" si="32"/>
        <v>8</v>
      </c>
      <c r="K263" s="5">
        <f t="shared" si="33"/>
        <v>4.3307333826582548</v>
      </c>
      <c r="L263" s="5">
        <f t="shared" si="34"/>
        <v>4.4308168694749241</v>
      </c>
      <c r="M263" s="5">
        <f t="shared" si="35"/>
        <v>4.4222989214783839</v>
      </c>
      <c r="N263" s="5">
        <f t="shared" si="36"/>
        <v>1.7602283331779962</v>
      </c>
      <c r="O263" s="5">
        <f t="shared" si="37"/>
        <v>8.5179479965402649E-3</v>
      </c>
      <c r="P263" s="5">
        <f t="shared" si="38"/>
        <v>7.2555438071764315E-5</v>
      </c>
      <c r="Q263" s="5">
        <f t="shared" si="39"/>
        <v>4.1219333142291503E-5</v>
      </c>
    </row>
    <row r="264" spans="7:17" x14ac:dyDescent="0.3">
      <c r="G264">
        <v>68</v>
      </c>
      <c r="H264">
        <v>113</v>
      </c>
      <c r="I264" s="3">
        <v>3.8712328767123299</v>
      </c>
      <c r="J264">
        <f t="shared" si="32"/>
        <v>45</v>
      </c>
      <c r="K264" s="5">
        <f t="shared" si="33"/>
        <v>4.2195077300356392</v>
      </c>
      <c r="L264" s="5">
        <f t="shared" si="34"/>
        <v>4.7273878233674136</v>
      </c>
      <c r="M264" s="5">
        <f t="shared" si="35"/>
        <v>4.4231188925933083</v>
      </c>
      <c r="N264" s="5">
        <f t="shared" si="36"/>
        <v>3.3453684249942413</v>
      </c>
      <c r="O264" s="5">
        <f t="shared" si="37"/>
        <v>0.30426893077410533</v>
      </c>
      <c r="P264" s="5">
        <f t="shared" si="38"/>
        <v>9.2579582234417299E-2</v>
      </c>
      <c r="Q264" s="5">
        <f t="shared" si="39"/>
        <v>2.7673957087275571E-2</v>
      </c>
    </row>
    <row r="265" spans="7:17" x14ac:dyDescent="0.3">
      <c r="G265">
        <v>59</v>
      </c>
      <c r="H265">
        <v>69</v>
      </c>
      <c r="I265" s="3">
        <v>2.75342465753425</v>
      </c>
      <c r="J265">
        <f t="shared" si="32"/>
        <v>10</v>
      </c>
      <c r="K265" s="5">
        <f t="shared" si="33"/>
        <v>4.0775374409022112</v>
      </c>
      <c r="L265" s="5">
        <f t="shared" si="34"/>
        <v>4.2341065563300999</v>
      </c>
      <c r="M265" s="5">
        <f t="shared" si="35"/>
        <v>4.2459153464597268</v>
      </c>
      <c r="N265" s="5">
        <f t="shared" si="36"/>
        <v>2.5162474116886253</v>
      </c>
      <c r="O265" s="5">
        <f t="shared" si="37"/>
        <v>-1.1808790129626878E-2</v>
      </c>
      <c r="P265" s="5">
        <f t="shared" si="38"/>
        <v>1.3944752432557317E-4</v>
      </c>
      <c r="Q265" s="5">
        <f t="shared" si="39"/>
        <v>5.5418844616711007E-5</v>
      </c>
    </row>
    <row r="266" spans="7:17" x14ac:dyDescent="0.3">
      <c r="G266">
        <v>92</v>
      </c>
      <c r="H266">
        <v>140</v>
      </c>
      <c r="I266" s="3">
        <v>4.7342465753424703</v>
      </c>
      <c r="J266">
        <f t="shared" si="32"/>
        <v>48</v>
      </c>
      <c r="K266" s="5">
        <f t="shared" si="33"/>
        <v>4.5217885810748264</v>
      </c>
      <c r="L266" s="5">
        <f t="shared" si="34"/>
        <v>4.9416424124858978</v>
      </c>
      <c r="M266" s="5">
        <f t="shared" si="35"/>
        <v>4.6981270099265284</v>
      </c>
      <c r="N266" s="5">
        <f t="shared" si="36"/>
        <v>3.9214098417440719</v>
      </c>
      <c r="O266" s="5">
        <f t="shared" si="37"/>
        <v>0.24351540255936932</v>
      </c>
      <c r="P266" s="5">
        <f t="shared" si="38"/>
        <v>5.9299751283651697E-2</v>
      </c>
      <c r="Q266" s="5">
        <f t="shared" si="39"/>
        <v>1.5122048874462394E-2</v>
      </c>
    </row>
    <row r="267" spans="7:17" x14ac:dyDescent="0.3">
      <c r="G267">
        <v>84</v>
      </c>
      <c r="H267">
        <v>104</v>
      </c>
      <c r="I267" s="3">
        <v>5.7863013698630104</v>
      </c>
      <c r="J267">
        <f t="shared" si="32"/>
        <v>20</v>
      </c>
      <c r="K267" s="5">
        <f t="shared" si="33"/>
        <v>4.4308168694749241</v>
      </c>
      <c r="L267" s="5">
        <f t="shared" si="34"/>
        <v>4.6443909453351271</v>
      </c>
      <c r="M267" s="5">
        <f t="shared" si="35"/>
        <v>4.6647530029403317</v>
      </c>
      <c r="N267" s="5">
        <f t="shared" si="36"/>
        <v>4.5557968419094381</v>
      </c>
      <c r="O267" s="5">
        <f t="shared" si="37"/>
        <v>-2.0362057605204598E-2</v>
      </c>
      <c r="P267" s="5">
        <f t="shared" si="38"/>
        <v>4.146133899176704E-4</v>
      </c>
      <c r="Q267" s="5">
        <f t="shared" si="39"/>
        <v>9.1007875088630266E-5</v>
      </c>
    </row>
    <row r="268" spans="7:17" x14ac:dyDescent="0.3">
      <c r="G268">
        <v>73</v>
      </c>
      <c r="H268">
        <v>87</v>
      </c>
      <c r="I268" s="3">
        <v>3.7808219178082201</v>
      </c>
      <c r="J268">
        <f t="shared" si="32"/>
        <v>14</v>
      </c>
      <c r="K268" s="5">
        <f t="shared" si="33"/>
        <v>4.2904594958674958</v>
      </c>
      <c r="L268" s="5">
        <f t="shared" si="34"/>
        <v>4.465908174307593</v>
      </c>
      <c r="M268" s="5">
        <f t="shared" si="35"/>
        <v>4.4768637584705422</v>
      </c>
      <c r="N268" s="5">
        <f t="shared" si="36"/>
        <v>3.2819071541200913</v>
      </c>
      <c r="O268" s="5">
        <f t="shared" si="37"/>
        <v>-1.0955584162949172E-2</v>
      </c>
      <c r="P268" s="5">
        <f t="shared" si="38"/>
        <v>1.2002482435146272E-4</v>
      </c>
      <c r="Q268" s="5">
        <f t="shared" si="39"/>
        <v>3.6571669677121759E-5</v>
      </c>
    </row>
    <row r="269" spans="7:17" x14ac:dyDescent="0.3">
      <c r="G269">
        <v>72</v>
      </c>
      <c r="H269">
        <v>80</v>
      </c>
      <c r="I269" s="3">
        <v>1.1972602739725999</v>
      </c>
      <c r="J269">
        <f t="shared" si="32"/>
        <v>8</v>
      </c>
      <c r="K269" s="5">
        <f t="shared" si="33"/>
        <v>4.276666163826162</v>
      </c>
      <c r="L269" s="5">
        <f t="shared" si="34"/>
        <v>4.3820266565683941</v>
      </c>
      <c r="M269" s="5">
        <f t="shared" si="35"/>
        <v>4.3406428542901425</v>
      </c>
      <c r="N269" s="5">
        <f t="shared" si="36"/>
        <v>1.1850180189736863</v>
      </c>
      <c r="O269" s="5">
        <f t="shared" si="37"/>
        <v>4.1383802278251558E-2</v>
      </c>
      <c r="P269" s="5">
        <f t="shared" si="38"/>
        <v>1.7126190910054188E-3</v>
      </c>
      <c r="Q269" s="5">
        <f t="shared" si="39"/>
        <v>1.4452262021202632E-3</v>
      </c>
    </row>
    <row r="270" spans="7:17" x14ac:dyDescent="0.3">
      <c r="G270">
        <v>94</v>
      </c>
      <c r="H270">
        <v>96</v>
      </c>
      <c r="I270" s="3">
        <v>1.79452054794521</v>
      </c>
      <c r="J270">
        <f t="shared" si="32"/>
        <v>2</v>
      </c>
      <c r="K270" s="5">
        <f t="shared" si="33"/>
        <v>4.5432948096428154</v>
      </c>
      <c r="L270" s="5">
        <f t="shared" si="34"/>
        <v>4.5643481885708885</v>
      </c>
      <c r="M270" s="5">
        <f t="shared" si="35"/>
        <v>4.6134470041114284</v>
      </c>
      <c r="N270" s="5">
        <f t="shared" si="36"/>
        <v>1.7221336647131049</v>
      </c>
      <c r="O270" s="5">
        <f t="shared" si="37"/>
        <v>-4.9098815540539853E-2</v>
      </c>
      <c r="P270" s="5">
        <f t="shared" si="38"/>
        <v>2.4106936874839576E-3</v>
      </c>
      <c r="Q270" s="5">
        <f t="shared" si="39"/>
        <v>1.3998296049137172E-3</v>
      </c>
    </row>
    <row r="271" spans="7:17" x14ac:dyDescent="0.3">
      <c r="G271">
        <v>130</v>
      </c>
      <c r="H271">
        <v>137</v>
      </c>
      <c r="I271" s="3">
        <v>4.2931506849315104</v>
      </c>
      <c r="J271">
        <f t="shared" si="32"/>
        <v>7</v>
      </c>
      <c r="K271" s="5">
        <f t="shared" si="33"/>
        <v>4.8675344636013742</v>
      </c>
      <c r="L271" s="5">
        <f t="shared" si="34"/>
        <v>4.9199809211842229</v>
      </c>
      <c r="M271" s="5">
        <f t="shared" si="35"/>
        <v>4.958729117293025</v>
      </c>
      <c r="N271" s="5">
        <f t="shared" si="36"/>
        <v>3.633590495076426</v>
      </c>
      <c r="O271" s="5">
        <f t="shared" si="37"/>
        <v>-3.8748196108802091E-2</v>
      </c>
      <c r="P271" s="5">
        <f t="shared" si="38"/>
        <v>1.5014227016861856E-3</v>
      </c>
      <c r="Q271" s="5">
        <f t="shared" si="39"/>
        <v>4.1320635985828277E-4</v>
      </c>
    </row>
    <row r="272" spans="7:17" x14ac:dyDescent="0.3">
      <c r="G272">
        <v>88</v>
      </c>
      <c r="H272">
        <v>96</v>
      </c>
      <c r="I272" s="3">
        <v>2.7698630136986302</v>
      </c>
      <c r="J272">
        <f t="shared" si="32"/>
        <v>8</v>
      </c>
      <c r="K272" s="5">
        <f t="shared" si="33"/>
        <v>4.4773367778341067</v>
      </c>
      <c r="L272" s="5">
        <f t="shared" si="34"/>
        <v>4.5643481885708885</v>
      </c>
      <c r="M272" s="5">
        <f t="shared" si="35"/>
        <v>4.5919300921427073</v>
      </c>
      <c r="N272" s="5">
        <f t="shared" si="36"/>
        <v>2.5291676364811586</v>
      </c>
      <c r="O272" s="5">
        <f t="shared" si="37"/>
        <v>-2.7581903571818778E-2</v>
      </c>
      <c r="P272" s="5">
        <f t="shared" si="38"/>
        <v>7.607614046451094E-4</v>
      </c>
      <c r="Q272" s="5">
        <f t="shared" si="39"/>
        <v>3.0079516820939549E-4</v>
      </c>
    </row>
    <row r="273" spans="7:17" x14ac:dyDescent="0.3">
      <c r="G273">
        <v>72</v>
      </c>
      <c r="H273">
        <v>85</v>
      </c>
      <c r="I273" s="3">
        <v>6.0712328767123296</v>
      </c>
      <c r="J273">
        <f t="shared" si="32"/>
        <v>13</v>
      </c>
      <c r="K273" s="5">
        <f t="shared" si="33"/>
        <v>4.276666163826162</v>
      </c>
      <c r="L273" s="5">
        <f t="shared" si="34"/>
        <v>4.4426512483018854</v>
      </c>
      <c r="M273" s="5">
        <f t="shared" si="35"/>
        <v>4.5628730798401698</v>
      </c>
      <c r="N273" s="5">
        <f t="shared" si="36"/>
        <v>4.7157501168761478</v>
      </c>
      <c r="O273" s="5">
        <f t="shared" si="37"/>
        <v>-0.12022183153828436</v>
      </c>
      <c r="P273" s="5">
        <f t="shared" si="38"/>
        <v>1.4453288778419626E-2</v>
      </c>
      <c r="Q273" s="5">
        <f t="shared" si="39"/>
        <v>3.0648970832224485E-3</v>
      </c>
    </row>
    <row r="274" spans="7:17" x14ac:dyDescent="0.3">
      <c r="G274">
        <v>80</v>
      </c>
      <c r="H274">
        <v>84</v>
      </c>
      <c r="I274" s="3">
        <v>1.8547945205479499</v>
      </c>
      <c r="J274">
        <f t="shared" si="32"/>
        <v>4</v>
      </c>
      <c r="K274" s="5">
        <f t="shared" si="33"/>
        <v>4.3820266565683941</v>
      </c>
      <c r="L274" s="5">
        <f t="shared" si="34"/>
        <v>4.4308168694749241</v>
      </c>
      <c r="M274" s="5">
        <f t="shared" si="35"/>
        <v>4.4695570638245483</v>
      </c>
      <c r="N274" s="5">
        <f t="shared" si="36"/>
        <v>1.7744681428509681</v>
      </c>
      <c r="O274" s="5">
        <f t="shared" si="37"/>
        <v>-3.8740194349624169E-2</v>
      </c>
      <c r="P274" s="5">
        <f t="shared" si="38"/>
        <v>1.5008026582466524E-3</v>
      </c>
      <c r="Q274" s="5">
        <f t="shared" si="39"/>
        <v>8.4577605086523099E-4</v>
      </c>
    </row>
    <row r="275" spans="7:17" x14ac:dyDescent="0.3">
      <c r="G275">
        <v>118</v>
      </c>
      <c r="H275">
        <v>137</v>
      </c>
      <c r="I275" s="3">
        <v>1.29315068493151</v>
      </c>
      <c r="J275">
        <f t="shared" si="32"/>
        <v>19</v>
      </c>
      <c r="K275" s="5">
        <f t="shared" si="33"/>
        <v>4.7706846535599468</v>
      </c>
      <c r="L275" s="5">
        <f t="shared" si="34"/>
        <v>4.9199809211842229</v>
      </c>
      <c r="M275" s="5">
        <f t="shared" si="35"/>
        <v>4.8068055304778738</v>
      </c>
      <c r="N275" s="5">
        <f t="shared" si="36"/>
        <v>1.2735659577031559</v>
      </c>
      <c r="O275" s="5">
        <f t="shared" si="37"/>
        <v>0.11317539070634908</v>
      </c>
      <c r="P275" s="5">
        <f t="shared" si="38"/>
        <v>1.2808669061534765E-2</v>
      </c>
      <c r="Q275" s="5">
        <f t="shared" si="39"/>
        <v>1.0057326818498569E-2</v>
      </c>
    </row>
    <row r="276" spans="7:17" x14ac:dyDescent="0.3">
      <c r="G276">
        <v>75</v>
      </c>
      <c r="H276">
        <v>107</v>
      </c>
      <c r="I276" s="3">
        <v>3.6684931506849301</v>
      </c>
      <c r="J276">
        <f t="shared" si="32"/>
        <v>32</v>
      </c>
      <c r="K276" s="5">
        <f t="shared" si="33"/>
        <v>4.3174881500899138</v>
      </c>
      <c r="L276" s="5">
        <f t="shared" si="34"/>
        <v>4.6728288015677162</v>
      </c>
      <c r="M276" s="5">
        <f t="shared" si="35"/>
        <v>4.4940900228082246</v>
      </c>
      <c r="N276" s="5">
        <f t="shared" si="36"/>
        <v>3.2022071728184525</v>
      </c>
      <c r="O276" s="5">
        <f t="shared" si="37"/>
        <v>0.17873877875949162</v>
      </c>
      <c r="P276" s="5">
        <f t="shared" si="38"/>
        <v>3.1947551032434497E-2</v>
      </c>
      <c r="Q276" s="5">
        <f t="shared" si="39"/>
        <v>9.9767283340120565E-3</v>
      </c>
    </row>
    <row r="277" spans="7:17" x14ac:dyDescent="0.3">
      <c r="G277">
        <v>78</v>
      </c>
      <c r="H277">
        <v>102</v>
      </c>
      <c r="I277" s="3">
        <v>2.7424657534246601</v>
      </c>
      <c r="J277">
        <f t="shared" si="32"/>
        <v>24</v>
      </c>
      <c r="K277" s="5">
        <f t="shared" si="33"/>
        <v>4.3567087829461331</v>
      </c>
      <c r="L277" s="5">
        <f t="shared" si="34"/>
        <v>4.6249727803043799</v>
      </c>
      <c r="M277" s="5">
        <f t="shared" si="35"/>
        <v>4.4866070390134904</v>
      </c>
      <c r="N277" s="5">
        <f t="shared" si="36"/>
        <v>2.5076213804359746</v>
      </c>
      <c r="O277" s="5">
        <f t="shared" si="37"/>
        <v>0.13836574129088941</v>
      </c>
      <c r="P277" s="5">
        <f t="shared" si="38"/>
        <v>1.9145078362977339E-2</v>
      </c>
      <c r="Q277" s="5">
        <f t="shared" si="39"/>
        <v>7.6347563919911942E-3</v>
      </c>
    </row>
    <row r="278" spans="7:17" x14ac:dyDescent="0.3">
      <c r="G278">
        <v>82</v>
      </c>
      <c r="H278">
        <v>90</v>
      </c>
      <c r="I278" s="3">
        <v>4.9863013698630096</v>
      </c>
      <c r="J278">
        <f t="shared" si="32"/>
        <v>8</v>
      </c>
      <c r="K278" s="5">
        <f t="shared" si="33"/>
        <v>4.4067192122836225</v>
      </c>
      <c r="L278" s="5">
        <f t="shared" si="34"/>
        <v>4.4998096820924083</v>
      </c>
      <c r="M278" s="5">
        <f t="shared" si="35"/>
        <v>4.6180431493190115</v>
      </c>
      <c r="N278" s="5">
        <f t="shared" si="36"/>
        <v>4.0799208032268028</v>
      </c>
      <c r="O278" s="5">
        <f t="shared" si="37"/>
        <v>-0.11823346722660322</v>
      </c>
      <c r="P278" s="5">
        <f t="shared" si="38"/>
        <v>1.3979152772424256E-2</v>
      </c>
      <c r="Q278" s="5">
        <f t="shared" si="39"/>
        <v>3.4263294428088327E-3</v>
      </c>
    </row>
    <row r="279" spans="7:17" x14ac:dyDescent="0.3">
      <c r="G279">
        <v>101</v>
      </c>
      <c r="H279">
        <v>106</v>
      </c>
      <c r="I279" s="3">
        <v>4.8547945205479497</v>
      </c>
      <c r="J279">
        <f t="shared" si="32"/>
        <v>5</v>
      </c>
      <c r="K279" s="5">
        <f t="shared" si="33"/>
        <v>4.6151204789287235</v>
      </c>
      <c r="L279" s="5">
        <f t="shared" si="34"/>
        <v>4.6634391225749638</v>
      </c>
      <c r="M279" s="5">
        <f t="shared" si="35"/>
        <v>4.7741734367406332</v>
      </c>
      <c r="N279" s="5">
        <f t="shared" si="36"/>
        <v>3.9977492733343096</v>
      </c>
      <c r="O279" s="5">
        <f t="shared" si="37"/>
        <v>-0.11073431416566937</v>
      </c>
      <c r="P279" s="5">
        <f t="shared" si="38"/>
        <v>1.2262088333741164E-2</v>
      </c>
      <c r="Q279" s="5">
        <f t="shared" si="39"/>
        <v>3.06724796763305E-3</v>
      </c>
    </row>
    <row r="280" spans="7:17" x14ac:dyDescent="0.3">
      <c r="G280">
        <v>77</v>
      </c>
      <c r="H280">
        <v>99</v>
      </c>
      <c r="I280" s="3">
        <v>3.3972602739725999</v>
      </c>
      <c r="J280">
        <f t="shared" si="32"/>
        <v>22</v>
      </c>
      <c r="K280" s="5">
        <f t="shared" si="33"/>
        <v>4.3438054587381414</v>
      </c>
      <c r="L280" s="5">
        <f t="shared" si="34"/>
        <v>4.5951198033581209</v>
      </c>
      <c r="M280" s="5">
        <f t="shared" si="35"/>
        <v>4.5041491543742591</v>
      </c>
      <c r="N280" s="5">
        <f t="shared" si="36"/>
        <v>3.0057927048536262</v>
      </c>
      <c r="O280" s="5">
        <f t="shared" si="37"/>
        <v>9.0970648983861757E-2</v>
      </c>
      <c r="P280" s="5">
        <f t="shared" si="38"/>
        <v>8.2756589765449889E-3</v>
      </c>
      <c r="Q280" s="5">
        <f t="shared" si="39"/>
        <v>2.7532367628618592E-3</v>
      </c>
    </row>
    <row r="281" spans="7:17" x14ac:dyDescent="0.3">
      <c r="G281">
        <v>81</v>
      </c>
      <c r="H281">
        <v>92</v>
      </c>
      <c r="I281" s="3">
        <v>2.7780821917808201</v>
      </c>
      <c r="J281">
        <f t="shared" si="32"/>
        <v>11</v>
      </c>
      <c r="K281" s="5">
        <f t="shared" si="33"/>
        <v>4.3944491893501763</v>
      </c>
      <c r="L281" s="5">
        <f t="shared" si="34"/>
        <v>4.5217885810748264</v>
      </c>
      <c r="M281" s="5">
        <f t="shared" si="35"/>
        <v>4.5207335354295308</v>
      </c>
      <c r="N281" s="5">
        <f t="shared" si="36"/>
        <v>2.5356192896185332</v>
      </c>
      <c r="O281" s="5">
        <f t="shared" si="37"/>
        <v>1.0550456452955714E-3</v>
      </c>
      <c r="P281" s="5">
        <f t="shared" si="38"/>
        <v>1.1131213136571488E-6</v>
      </c>
      <c r="Q281" s="5">
        <f t="shared" si="39"/>
        <v>4.389938656069344E-7</v>
      </c>
    </row>
    <row r="282" spans="7:17" x14ac:dyDescent="0.3">
      <c r="G282">
        <v>74</v>
      </c>
      <c r="H282">
        <v>86</v>
      </c>
      <c r="I282" s="3">
        <v>5.8027397260273998</v>
      </c>
      <c r="J282">
        <f t="shared" si="32"/>
        <v>12</v>
      </c>
      <c r="K282" s="5">
        <f t="shared" si="33"/>
        <v>4.3040650811280248</v>
      </c>
      <c r="L282" s="5">
        <f t="shared" si="34"/>
        <v>4.4543472946400575</v>
      </c>
      <c r="M282" s="5">
        <f t="shared" si="35"/>
        <v>4.5722001544073887</v>
      </c>
      <c r="N282" s="5">
        <f t="shared" si="36"/>
        <v>4.5651571584040074</v>
      </c>
      <c r="O282" s="5">
        <f t="shared" si="37"/>
        <v>-0.11785285976733118</v>
      </c>
      <c r="P282" s="5">
        <f t="shared" si="38"/>
        <v>1.3889296555338227E-2</v>
      </c>
      <c r="Q282" s="5">
        <f t="shared" si="39"/>
        <v>3.0424574824920083E-3</v>
      </c>
    </row>
    <row r="283" spans="7:17" x14ac:dyDescent="0.3">
      <c r="G283">
        <v>57</v>
      </c>
      <c r="H283">
        <v>71</v>
      </c>
      <c r="I283" s="3">
        <v>3.8931506849315101</v>
      </c>
      <c r="J283">
        <f t="shared" si="32"/>
        <v>14</v>
      </c>
      <c r="K283" s="5">
        <f t="shared" si="33"/>
        <v>4.0430512202692608</v>
      </c>
      <c r="L283" s="5">
        <f t="shared" si="34"/>
        <v>4.2626798545218607</v>
      </c>
      <c r="M283" s="5">
        <f t="shared" si="35"/>
        <v>4.2806752543360371</v>
      </c>
      <c r="N283" s="5">
        <f t="shared" si="36"/>
        <v>3.3606613664548144</v>
      </c>
      <c r="O283" s="5">
        <f t="shared" si="37"/>
        <v>-1.7995399814176416E-2</v>
      </c>
      <c r="P283" s="5">
        <f t="shared" si="38"/>
        <v>3.2383441447206057E-4</v>
      </c>
      <c r="Q283" s="5">
        <f t="shared" si="39"/>
        <v>9.6360322912771127E-5</v>
      </c>
    </row>
    <row r="284" spans="7:17" x14ac:dyDescent="0.3">
      <c r="G284">
        <v>56</v>
      </c>
      <c r="H284">
        <v>60</v>
      </c>
      <c r="I284" s="3">
        <v>1.7863013698630099</v>
      </c>
      <c r="J284">
        <f t="shared" si="32"/>
        <v>4</v>
      </c>
      <c r="K284" s="5">
        <f t="shared" si="33"/>
        <v>4.025351681561915</v>
      </c>
      <c r="L284" s="5">
        <f t="shared" si="34"/>
        <v>4.0943446318236667</v>
      </c>
      <c r="M284" s="5">
        <f t="shared" si="35"/>
        <v>4.1420987878759776</v>
      </c>
      <c r="N284" s="5">
        <f t="shared" si="36"/>
        <v>1.714971136244013</v>
      </c>
      <c r="O284" s="5">
        <f t="shared" si="37"/>
        <v>-4.7754156052310925E-2</v>
      </c>
      <c r="P284" s="5">
        <f t="shared" si="38"/>
        <v>2.280459420268464E-3</v>
      </c>
      <c r="Q284" s="5">
        <f t="shared" si="39"/>
        <v>1.3297363273780435E-3</v>
      </c>
    </row>
    <row r="285" spans="7:17" x14ac:dyDescent="0.3">
      <c r="G285">
        <v>66</v>
      </c>
      <c r="H285">
        <v>89</v>
      </c>
      <c r="I285" s="3">
        <v>4.8931506849315101</v>
      </c>
      <c r="J285">
        <f t="shared" si="32"/>
        <v>23</v>
      </c>
      <c r="K285" s="5">
        <f t="shared" si="33"/>
        <v>4.1896547530893793</v>
      </c>
      <c r="L285" s="5">
        <f t="shared" si="34"/>
        <v>4.4886364086820176</v>
      </c>
      <c r="M285" s="5">
        <f t="shared" si="35"/>
        <v>4.4472199019103407</v>
      </c>
      <c r="N285" s="5">
        <f t="shared" si="36"/>
        <v>4.0218347129702803</v>
      </c>
      <c r="O285" s="5">
        <f t="shared" si="37"/>
        <v>4.1416506771676964E-2</v>
      </c>
      <c r="P285" s="5">
        <f t="shared" si="38"/>
        <v>1.7153270331683639E-3</v>
      </c>
      <c r="Q285" s="5">
        <f t="shared" si="39"/>
        <v>4.2650361230323378E-4</v>
      </c>
    </row>
    <row r="286" spans="7:17" x14ac:dyDescent="0.3">
      <c r="G286">
        <v>58</v>
      </c>
      <c r="H286">
        <v>67</v>
      </c>
      <c r="I286" s="3">
        <v>2</v>
      </c>
      <c r="J286">
        <f t="shared" si="32"/>
        <v>9</v>
      </c>
      <c r="K286" s="5">
        <f t="shared" si="33"/>
        <v>4.0604429863945839</v>
      </c>
      <c r="L286" s="5">
        <f t="shared" si="34"/>
        <v>4.2046926645970109</v>
      </c>
      <c r="M286" s="5">
        <f t="shared" si="35"/>
        <v>4.186891144793365</v>
      </c>
      <c r="N286" s="5">
        <f t="shared" si="36"/>
        <v>1.8991785792919784</v>
      </c>
      <c r="O286" s="5">
        <f t="shared" si="37"/>
        <v>1.780151980364586E-2</v>
      </c>
      <c r="P286" s="5">
        <f t="shared" si="38"/>
        <v>3.1689410731959572E-4</v>
      </c>
      <c r="Q286" s="5">
        <f t="shared" si="39"/>
        <v>1.6685850966038966E-4</v>
      </c>
    </row>
    <row r="287" spans="7:17" x14ac:dyDescent="0.3">
      <c r="G287">
        <v>67</v>
      </c>
      <c r="H287">
        <v>77</v>
      </c>
      <c r="I287" s="3">
        <v>1.77260273972603</v>
      </c>
      <c r="J287">
        <f t="shared" si="32"/>
        <v>10</v>
      </c>
      <c r="K287" s="5">
        <f t="shared" si="33"/>
        <v>4.2046926645970109</v>
      </c>
      <c r="L287" s="5">
        <f t="shared" si="34"/>
        <v>4.3438054587381414</v>
      </c>
      <c r="M287" s="5">
        <f t="shared" si="35"/>
        <v>4.3044649115066447</v>
      </c>
      <c r="N287" s="5">
        <f t="shared" si="36"/>
        <v>1.7030196770466366</v>
      </c>
      <c r="O287" s="5">
        <f t="shared" si="37"/>
        <v>3.9340547231496714E-2</v>
      </c>
      <c r="P287" s="5">
        <f t="shared" si="38"/>
        <v>1.5476786564736238E-3</v>
      </c>
      <c r="Q287" s="5">
        <f t="shared" si="39"/>
        <v>9.0878495259526064E-4</v>
      </c>
    </row>
    <row r="288" spans="7:17" x14ac:dyDescent="0.3">
      <c r="G288">
        <v>57</v>
      </c>
      <c r="H288">
        <v>57</v>
      </c>
      <c r="I288" s="3">
        <v>2.19178082191781E-2</v>
      </c>
      <c r="J288">
        <f t="shared" si="32"/>
        <v>0</v>
      </c>
      <c r="K288" s="5">
        <f t="shared" si="33"/>
        <v>4.0430512202692608</v>
      </c>
      <c r="L288" s="5">
        <f t="shared" si="34"/>
        <v>4.0430512202692608</v>
      </c>
      <c r="M288" s="5">
        <f t="shared" si="35"/>
        <v>4.0445312840765002</v>
      </c>
      <c r="N288" s="5">
        <f t="shared" si="36"/>
        <v>2.3076189290009069E-2</v>
      </c>
      <c r="O288" s="5">
        <f t="shared" si="37"/>
        <v>-1.4800638072394179E-3</v>
      </c>
      <c r="P288" s="5">
        <f t="shared" si="38"/>
        <v>2.1905888735000408E-6</v>
      </c>
      <c r="Q288" s="5">
        <f t="shared" si="39"/>
        <v>9.4928536335436685E-5</v>
      </c>
    </row>
    <row r="289" spans="7:17" x14ac:dyDescent="0.3">
      <c r="G289">
        <v>118</v>
      </c>
      <c r="H289">
        <v>131</v>
      </c>
      <c r="I289" s="3">
        <v>2.79452054794521</v>
      </c>
      <c r="J289">
        <f t="shared" si="32"/>
        <v>13</v>
      </c>
      <c r="K289" s="5">
        <f t="shared" si="33"/>
        <v>4.7706846535599468</v>
      </c>
      <c r="L289" s="5">
        <f t="shared" si="34"/>
        <v>4.8751973952589447</v>
      </c>
      <c r="M289" s="5">
        <f t="shared" si="35"/>
        <v>4.8457442766886727</v>
      </c>
      <c r="N289" s="5">
        <f t="shared" si="36"/>
        <v>2.5485057019876187</v>
      </c>
      <c r="O289" s="5">
        <f t="shared" si="37"/>
        <v>2.9453118570271997E-2</v>
      </c>
      <c r="P289" s="5">
        <f t="shared" si="38"/>
        <v>8.6748619351450118E-4</v>
      </c>
      <c r="Q289" s="5">
        <f t="shared" si="39"/>
        <v>3.4039013247564459E-4</v>
      </c>
    </row>
    <row r="290" spans="7:17" x14ac:dyDescent="0.3">
      <c r="G290">
        <v>82</v>
      </c>
      <c r="H290">
        <v>85</v>
      </c>
      <c r="I290" s="3">
        <v>0.76712328767123295</v>
      </c>
      <c r="J290">
        <f t="shared" si="32"/>
        <v>3</v>
      </c>
      <c r="K290" s="5">
        <f t="shared" si="33"/>
        <v>4.4067192122836225</v>
      </c>
      <c r="L290" s="5">
        <f t="shared" si="34"/>
        <v>4.4426512483018854</v>
      </c>
      <c r="M290" s="5">
        <f t="shared" si="35"/>
        <v>4.4429834738895195</v>
      </c>
      <c r="N290" s="5">
        <f t="shared" si="36"/>
        <v>0.77652452539242456</v>
      </c>
      <c r="O290" s="5">
        <f t="shared" si="37"/>
        <v>-3.3222558763412735E-4</v>
      </c>
      <c r="P290" s="5">
        <f t="shared" si="38"/>
        <v>1.1037384107884123E-7</v>
      </c>
      <c r="Q290" s="5">
        <f t="shared" si="39"/>
        <v>1.4213825509640238E-7</v>
      </c>
    </row>
    <row r="291" spans="7:17" x14ac:dyDescent="0.3">
      <c r="G291">
        <v>92</v>
      </c>
      <c r="H291">
        <v>93</v>
      </c>
      <c r="I291" s="3">
        <v>0.75616438356164395</v>
      </c>
      <c r="J291">
        <f t="shared" si="32"/>
        <v>1</v>
      </c>
      <c r="K291" s="5">
        <f t="shared" si="33"/>
        <v>4.5217885810748264</v>
      </c>
      <c r="L291" s="5">
        <f t="shared" si="34"/>
        <v>4.5325995747732843</v>
      </c>
      <c r="M291" s="5">
        <f t="shared" si="35"/>
        <v>4.5530132698210632</v>
      </c>
      <c r="N291" s="5">
        <f t="shared" si="36"/>
        <v>0.76587115871198541</v>
      </c>
      <c r="O291" s="5">
        <f t="shared" si="37"/>
        <v>-2.0413695047778901E-2</v>
      </c>
      <c r="P291" s="5">
        <f t="shared" si="38"/>
        <v>4.1671894550371287E-4</v>
      </c>
      <c r="Q291" s="5">
        <f t="shared" si="39"/>
        <v>5.4411103063932561E-4</v>
      </c>
    </row>
    <row r="292" spans="7:17" x14ac:dyDescent="0.3">
      <c r="G292">
        <v>59</v>
      </c>
      <c r="H292">
        <v>65</v>
      </c>
      <c r="I292" s="3">
        <v>2.1616438356164398</v>
      </c>
      <c r="J292">
        <f t="shared" si="32"/>
        <v>6</v>
      </c>
      <c r="K292" s="5">
        <f t="shared" si="33"/>
        <v>4.0775374409022112</v>
      </c>
      <c r="L292" s="5">
        <f t="shared" si="34"/>
        <v>4.1743872509436377</v>
      </c>
      <c r="M292" s="5">
        <f t="shared" si="35"/>
        <v>4.2117755250281768</v>
      </c>
      <c r="N292" s="5">
        <f t="shared" si="36"/>
        <v>2.0357622571672112</v>
      </c>
      <c r="O292" s="5">
        <f t="shared" si="37"/>
        <v>-3.7388274084539042E-2</v>
      </c>
      <c r="P292" s="5">
        <f t="shared" si="38"/>
        <v>1.3978830390206137E-3</v>
      </c>
      <c r="Q292" s="5">
        <f t="shared" si="39"/>
        <v>6.866632064226329E-4</v>
      </c>
    </row>
    <row r="293" spans="7:17" x14ac:dyDescent="0.3">
      <c r="G293">
        <v>81</v>
      </c>
      <c r="H293">
        <v>94</v>
      </c>
      <c r="I293" s="3">
        <v>5.6958904109589001</v>
      </c>
      <c r="J293">
        <f t="shared" si="32"/>
        <v>13</v>
      </c>
      <c r="K293" s="5">
        <f t="shared" si="33"/>
        <v>4.3944491893501763</v>
      </c>
      <c r="L293" s="5">
        <f t="shared" si="34"/>
        <v>4.5432948096428154</v>
      </c>
      <c r="M293" s="5">
        <f t="shared" si="35"/>
        <v>4.6347531900062897</v>
      </c>
      <c r="N293" s="5">
        <f t="shared" si="36"/>
        <v>4.5040217828993709</v>
      </c>
      <c r="O293" s="5">
        <f t="shared" si="37"/>
        <v>-9.1458380363474312E-2</v>
      </c>
      <c r="P293" s="5">
        <f t="shared" si="38"/>
        <v>8.3646353387099442E-3</v>
      </c>
      <c r="Q293" s="5">
        <f t="shared" si="39"/>
        <v>1.8571480649734742E-3</v>
      </c>
    </row>
    <row r="294" spans="7:17" x14ac:dyDescent="0.3">
      <c r="G294">
        <v>65</v>
      </c>
      <c r="H294">
        <v>78</v>
      </c>
      <c r="I294" s="3">
        <v>5.7780821917808201</v>
      </c>
      <c r="J294">
        <f t="shared" si="32"/>
        <v>13</v>
      </c>
      <c r="K294" s="5">
        <f t="shared" si="33"/>
        <v>4.1743872509436377</v>
      </c>
      <c r="L294" s="5">
        <f t="shared" si="34"/>
        <v>4.3567087829461331</v>
      </c>
      <c r="M294" s="5">
        <f t="shared" si="35"/>
        <v>4.4758319578537034</v>
      </c>
      <c r="N294" s="5">
        <f t="shared" si="36"/>
        <v>4.5511105480404099</v>
      </c>
      <c r="O294" s="5">
        <f t="shared" si="37"/>
        <v>-0.1191231749075703</v>
      </c>
      <c r="P294" s="5">
        <f t="shared" si="38"/>
        <v>1.4190330800059586E-2</v>
      </c>
      <c r="Q294" s="5">
        <f t="shared" si="39"/>
        <v>3.1179929931980169E-3</v>
      </c>
    </row>
    <row r="295" spans="7:17" x14ac:dyDescent="0.3">
      <c r="G295">
        <v>77</v>
      </c>
      <c r="H295">
        <v>81</v>
      </c>
      <c r="I295" s="3">
        <v>3.6712328767123301</v>
      </c>
      <c r="J295">
        <f t="shared" si="32"/>
        <v>4</v>
      </c>
      <c r="K295" s="5">
        <f t="shared" si="33"/>
        <v>4.3438054587381414</v>
      </c>
      <c r="L295" s="5">
        <f t="shared" si="34"/>
        <v>4.3944491893501763</v>
      </c>
      <c r="M295" s="5">
        <f t="shared" si="35"/>
        <v>4.5158625806280863</v>
      </c>
      <c r="N295" s="5">
        <f t="shared" si="36"/>
        <v>3.2041624159749822</v>
      </c>
      <c r="O295" s="5">
        <f t="shared" si="37"/>
        <v>-0.12141339127791007</v>
      </c>
      <c r="P295" s="5">
        <f t="shared" si="38"/>
        <v>1.4741211581602888E-2</v>
      </c>
      <c r="Q295" s="5">
        <f t="shared" si="39"/>
        <v>4.6006443081997583E-3</v>
      </c>
    </row>
    <row r="296" spans="7:17" x14ac:dyDescent="0.3">
      <c r="G296">
        <v>79</v>
      </c>
      <c r="H296">
        <v>83</v>
      </c>
      <c r="I296" s="3">
        <v>3.79452054794521</v>
      </c>
      <c r="J296">
        <f t="shared" si="32"/>
        <v>4</v>
      </c>
      <c r="K296" s="5">
        <f t="shared" si="33"/>
        <v>4.3694478975430542</v>
      </c>
      <c r="L296" s="5">
        <f t="shared" si="34"/>
        <v>4.4188405794082204</v>
      </c>
      <c r="M296" s="5">
        <f t="shared" si="35"/>
        <v>4.5420383319604598</v>
      </c>
      <c r="N296" s="5">
        <f t="shared" si="36"/>
        <v>3.2915617364307348</v>
      </c>
      <c r="O296" s="5">
        <f t="shared" si="37"/>
        <v>-0.12319775255223941</v>
      </c>
      <c r="P296" s="5">
        <f t="shared" si="38"/>
        <v>1.5177686233922813E-2</v>
      </c>
      <c r="Q296" s="5">
        <f t="shared" si="39"/>
        <v>4.6110896435383325E-3</v>
      </c>
    </row>
    <row r="297" spans="7:17" x14ac:dyDescent="0.3">
      <c r="G297">
        <v>76</v>
      </c>
      <c r="H297">
        <v>77</v>
      </c>
      <c r="I297" s="3">
        <v>1.7123287671232901</v>
      </c>
      <c r="J297">
        <f t="shared" si="32"/>
        <v>1</v>
      </c>
      <c r="K297" s="5">
        <f t="shared" si="33"/>
        <v>4.3307333826582548</v>
      </c>
      <c r="L297" s="5">
        <f t="shared" si="34"/>
        <v>4.3438054587381414</v>
      </c>
      <c r="M297" s="5">
        <f t="shared" si="35"/>
        <v>4.4163032504804356</v>
      </c>
      <c r="N297" s="5">
        <f t="shared" si="36"/>
        <v>1.6502260644449953</v>
      </c>
      <c r="O297" s="5">
        <f t="shared" si="37"/>
        <v>-7.2497791742294204E-2</v>
      </c>
      <c r="P297" s="5">
        <f t="shared" si="38"/>
        <v>5.2559298075090617E-3</v>
      </c>
      <c r="Q297" s="5">
        <f t="shared" si="39"/>
        <v>3.1849756350059459E-3</v>
      </c>
    </row>
    <row r="298" spans="7:17" x14ac:dyDescent="0.3">
      <c r="G298">
        <v>86</v>
      </c>
      <c r="H298">
        <v>93</v>
      </c>
      <c r="I298" s="3">
        <v>2.07123287671233</v>
      </c>
      <c r="J298">
        <f t="shared" si="32"/>
        <v>7</v>
      </c>
      <c r="K298" s="5">
        <f t="shared" si="33"/>
        <v>4.4543472946400575</v>
      </c>
      <c r="L298" s="5">
        <f t="shared" si="34"/>
        <v>4.5325995747732843</v>
      </c>
      <c r="M298" s="5">
        <f t="shared" si="35"/>
        <v>4.5440038475843352</v>
      </c>
      <c r="N298" s="5">
        <f t="shared" si="36"/>
        <v>1.9596572521226931</v>
      </c>
      <c r="O298" s="5">
        <f t="shared" si="37"/>
        <v>-1.1404272811050831E-2</v>
      </c>
      <c r="P298" s="5">
        <f t="shared" si="38"/>
        <v>1.3005743834887322E-4</v>
      </c>
      <c r="Q298" s="5">
        <f t="shared" si="39"/>
        <v>6.636744165746102E-5</v>
      </c>
    </row>
    <row r="299" spans="7:17" x14ac:dyDescent="0.3">
      <c r="G299">
        <v>74</v>
      </c>
      <c r="H299">
        <v>89</v>
      </c>
      <c r="I299" s="3">
        <v>5.7835616438356201</v>
      </c>
      <c r="J299">
        <f t="shared" si="32"/>
        <v>15</v>
      </c>
      <c r="K299" s="5">
        <f t="shared" si="33"/>
        <v>4.3040650811280248</v>
      </c>
      <c r="L299" s="5">
        <f t="shared" si="34"/>
        <v>4.4886364086820176</v>
      </c>
      <c r="M299" s="5">
        <f t="shared" si="35"/>
        <v>4.5714431943017084</v>
      </c>
      <c r="N299" s="5">
        <f t="shared" si="36"/>
        <v>4.554235198752413</v>
      </c>
      <c r="O299" s="5">
        <f t="shared" si="37"/>
        <v>-8.2806785619690793E-2</v>
      </c>
      <c r="P299" s="5">
        <f t="shared" si="38"/>
        <v>6.8569637446654298E-3</v>
      </c>
      <c r="Q299" s="5">
        <f t="shared" si="39"/>
        <v>1.505623544990348E-3</v>
      </c>
    </row>
    <row r="300" spans="7:17" x14ac:dyDescent="0.3">
      <c r="G300">
        <v>74</v>
      </c>
      <c r="H300">
        <v>74</v>
      </c>
      <c r="I300" s="3">
        <v>0.77534246575342503</v>
      </c>
      <c r="J300">
        <f t="shared" si="32"/>
        <v>0</v>
      </c>
      <c r="K300" s="5">
        <f t="shared" si="33"/>
        <v>4.3040650811280248</v>
      </c>
      <c r="L300" s="5">
        <f t="shared" si="34"/>
        <v>4.3040650811280248</v>
      </c>
      <c r="M300" s="5">
        <f t="shared" si="35"/>
        <v>4.3448532736716885</v>
      </c>
      <c r="N300" s="5">
        <f t="shared" si="36"/>
        <v>0.78450641202085447</v>
      </c>
      <c r="O300" s="5">
        <f t="shared" si="37"/>
        <v>-4.0788192543663726E-2</v>
      </c>
      <c r="P300" s="5">
        <f t="shared" si="38"/>
        <v>1.6636766509789851E-3</v>
      </c>
      <c r="Q300" s="5">
        <f t="shared" si="39"/>
        <v>2.1206667345056189E-3</v>
      </c>
    </row>
    <row r="301" spans="7:17" x14ac:dyDescent="0.3">
      <c r="G301">
        <v>81</v>
      </c>
      <c r="H301">
        <v>94</v>
      </c>
      <c r="I301" s="3">
        <v>2.7643835616438399</v>
      </c>
      <c r="J301">
        <f t="shared" si="32"/>
        <v>13</v>
      </c>
      <c r="K301" s="5">
        <f t="shared" si="33"/>
        <v>4.3944491893501763</v>
      </c>
      <c r="L301" s="5">
        <f t="shared" si="34"/>
        <v>4.5432948096428154</v>
      </c>
      <c r="M301" s="5">
        <f t="shared" si="35"/>
        <v>4.5201554520905844</v>
      </c>
      <c r="N301" s="5">
        <f t="shared" si="36"/>
        <v>2.5248634025471146</v>
      </c>
      <c r="O301" s="5">
        <f t="shared" si="37"/>
        <v>2.3139357552230955E-2</v>
      </c>
      <c r="P301" s="5">
        <f t="shared" si="38"/>
        <v>5.3542986792998767E-4</v>
      </c>
      <c r="Q301" s="5">
        <f t="shared" si="39"/>
        <v>2.1206290502283774E-4</v>
      </c>
    </row>
    <row r="302" spans="7:17" x14ac:dyDescent="0.3">
      <c r="G302">
        <v>65</v>
      </c>
      <c r="H302">
        <v>97</v>
      </c>
      <c r="I302" s="3">
        <v>5.0684931506849296</v>
      </c>
      <c r="J302">
        <f t="shared" si="32"/>
        <v>32</v>
      </c>
      <c r="K302" s="5">
        <f t="shared" si="33"/>
        <v>4.1743872509436377</v>
      </c>
      <c r="L302" s="5">
        <f t="shared" si="34"/>
        <v>4.5747110125345243</v>
      </c>
      <c r="M302" s="5">
        <f t="shared" si="35"/>
        <v>4.4436012956118178</v>
      </c>
      <c r="N302" s="5">
        <f t="shared" si="36"/>
        <v>4.1306978815234237</v>
      </c>
      <c r="O302" s="5">
        <f t="shared" si="37"/>
        <v>0.13110971692270645</v>
      </c>
      <c r="P302" s="5">
        <f t="shared" si="38"/>
        <v>1.7189757871552219E-2</v>
      </c>
      <c r="Q302" s="5">
        <f t="shared" si="39"/>
        <v>4.1614657775970159E-3</v>
      </c>
    </row>
    <row r="303" spans="7:17" x14ac:dyDescent="0.3">
      <c r="G303">
        <v>66</v>
      </c>
      <c r="H303">
        <v>71</v>
      </c>
      <c r="I303" s="3">
        <v>1.81369863013699</v>
      </c>
      <c r="J303">
        <f t="shared" si="32"/>
        <v>5</v>
      </c>
      <c r="K303" s="5">
        <f t="shared" si="33"/>
        <v>4.1896547530893793</v>
      </c>
      <c r="L303" s="5">
        <f t="shared" si="34"/>
        <v>4.2626798545218607</v>
      </c>
      <c r="M303" s="5">
        <f t="shared" si="35"/>
        <v>4.2930120995817518</v>
      </c>
      <c r="N303" s="5">
        <f t="shared" si="36"/>
        <v>1.7388219209952165</v>
      </c>
      <c r="O303" s="5">
        <f t="shared" si="37"/>
        <v>-3.0332245059891072E-2</v>
      </c>
      <c r="P303" s="5">
        <f t="shared" si="38"/>
        <v>9.2004509037328631E-4</v>
      </c>
      <c r="Q303" s="5">
        <f t="shared" si="39"/>
        <v>5.2911979039618826E-4</v>
      </c>
    </row>
    <row r="304" spans="7:17" x14ac:dyDescent="0.3">
      <c r="G304">
        <v>72</v>
      </c>
      <c r="H304">
        <v>78</v>
      </c>
      <c r="I304" s="3">
        <v>3.7863013698630099</v>
      </c>
      <c r="J304">
        <f t="shared" si="32"/>
        <v>6</v>
      </c>
      <c r="K304" s="5">
        <f t="shared" si="33"/>
        <v>4.276666163826162</v>
      </c>
      <c r="L304" s="5">
        <f t="shared" si="34"/>
        <v>4.3567087829461331</v>
      </c>
      <c r="M304" s="5">
        <f t="shared" si="35"/>
        <v>4.465828073218896</v>
      </c>
      <c r="N304" s="5">
        <f t="shared" si="36"/>
        <v>3.2857706737465544</v>
      </c>
      <c r="O304" s="5">
        <f t="shared" si="37"/>
        <v>-0.1091192902727629</v>
      </c>
      <c r="P304" s="5">
        <f t="shared" si="38"/>
        <v>1.1907019509631489E-2</v>
      </c>
      <c r="Q304" s="5">
        <f t="shared" si="39"/>
        <v>3.6238133125872339E-3</v>
      </c>
    </row>
    <row r="305" spans="7:17" x14ac:dyDescent="0.3">
      <c r="G305">
        <v>67</v>
      </c>
      <c r="H305">
        <v>88</v>
      </c>
      <c r="I305" s="3">
        <v>5.9232876712328801</v>
      </c>
      <c r="J305">
        <f t="shared" si="32"/>
        <v>21</v>
      </c>
      <c r="K305" s="5">
        <f t="shared" si="33"/>
        <v>4.2046926645970109</v>
      </c>
      <c r="L305" s="5">
        <f t="shared" si="34"/>
        <v>4.4773367778341067</v>
      </c>
      <c r="M305" s="5">
        <f t="shared" si="35"/>
        <v>4.5044011598536784</v>
      </c>
      <c r="N305" s="5">
        <f t="shared" si="36"/>
        <v>4.6333021022760157</v>
      </c>
      <c r="O305" s="5">
        <f t="shared" si="37"/>
        <v>-2.7064382019571731E-2</v>
      </c>
      <c r="P305" s="5">
        <f t="shared" si="38"/>
        <v>7.3248077410131764E-4</v>
      </c>
      <c r="Q305" s="5">
        <f t="shared" si="39"/>
        <v>1.5809044131646441E-4</v>
      </c>
    </row>
    <row r="306" spans="7:17" x14ac:dyDescent="0.3">
      <c r="G306">
        <v>65</v>
      </c>
      <c r="H306">
        <v>94</v>
      </c>
      <c r="I306" s="3">
        <v>10.6</v>
      </c>
      <c r="J306">
        <f t="shared" si="32"/>
        <v>29</v>
      </c>
      <c r="K306" s="5">
        <f t="shared" si="33"/>
        <v>4.1743872509436377</v>
      </c>
      <c r="L306" s="5">
        <f t="shared" si="34"/>
        <v>4.5432948096428154</v>
      </c>
      <c r="M306" s="5">
        <f t="shared" si="35"/>
        <v>4.665423240556084</v>
      </c>
      <c r="N306" s="5">
        <f t="shared" si="36"/>
        <v>6.7032806055527754</v>
      </c>
      <c r="O306" s="5">
        <f t="shared" si="37"/>
        <v>-0.12212843091326864</v>
      </c>
      <c r="P306" s="5">
        <f t="shared" si="38"/>
        <v>1.4915353637337031E-2</v>
      </c>
      <c r="Q306" s="5">
        <f t="shared" si="39"/>
        <v>2.2250826893598407E-3</v>
      </c>
    </row>
    <row r="307" spans="7:17" x14ac:dyDescent="0.3">
      <c r="G307">
        <v>72</v>
      </c>
      <c r="H307">
        <v>119</v>
      </c>
      <c r="I307" s="3">
        <v>7.7890410958904104</v>
      </c>
      <c r="J307">
        <f t="shared" si="32"/>
        <v>47</v>
      </c>
      <c r="K307" s="5">
        <f t="shared" si="33"/>
        <v>4.276666163826162</v>
      </c>
      <c r="L307" s="5">
        <f t="shared" si="34"/>
        <v>4.7791234859531428</v>
      </c>
      <c r="M307" s="5">
        <f t="shared" si="35"/>
        <v>4.6284533289867316</v>
      </c>
      <c r="N307" s="5">
        <f t="shared" si="36"/>
        <v>5.5839033440784389</v>
      </c>
      <c r="O307" s="5">
        <f t="shared" si="37"/>
        <v>0.15067015696641128</v>
      </c>
      <c r="P307" s="5">
        <f t="shared" si="38"/>
        <v>2.2701496200283014E-2</v>
      </c>
      <c r="Q307" s="5">
        <f t="shared" si="39"/>
        <v>4.0655245625548422E-3</v>
      </c>
    </row>
    <row r="308" spans="7:17" x14ac:dyDescent="0.3">
      <c r="G308">
        <v>65</v>
      </c>
      <c r="H308">
        <v>74</v>
      </c>
      <c r="I308" s="3">
        <v>2.8712328767123299</v>
      </c>
      <c r="J308">
        <f t="shared" si="32"/>
        <v>9</v>
      </c>
      <c r="K308" s="5">
        <f t="shared" si="33"/>
        <v>4.1743872509436377</v>
      </c>
      <c r="L308" s="5">
        <f t="shared" si="34"/>
        <v>4.3040650811280248</v>
      </c>
      <c r="M308" s="5">
        <f t="shared" si="35"/>
        <v>4.3357301053704447</v>
      </c>
      <c r="N308" s="5">
        <f t="shared" si="36"/>
        <v>2.6083455266928217</v>
      </c>
      <c r="O308" s="5">
        <f t="shared" si="37"/>
        <v>-3.1665024242419904E-2</v>
      </c>
      <c r="P308" s="5">
        <f t="shared" si="38"/>
        <v>1.0026737602730402E-3</v>
      </c>
      <c r="Q308" s="5">
        <f t="shared" si="39"/>
        <v>3.8440986825252104E-4</v>
      </c>
    </row>
    <row r="309" spans="7:17" x14ac:dyDescent="0.3">
      <c r="G309">
        <v>49</v>
      </c>
      <c r="H309">
        <v>58</v>
      </c>
      <c r="I309" s="3">
        <v>1.93424657534247</v>
      </c>
      <c r="J309">
        <f t="shared" si="32"/>
        <v>9</v>
      </c>
      <c r="K309" s="5">
        <f t="shared" si="33"/>
        <v>3.8918203624659506</v>
      </c>
      <c r="L309" s="5">
        <f t="shared" si="34"/>
        <v>4.0604429863945839</v>
      </c>
      <c r="M309" s="5">
        <f t="shared" si="35"/>
        <v>4.0307915083722037</v>
      </c>
      <c r="N309" s="5">
        <f t="shared" si="36"/>
        <v>1.8429442876714324</v>
      </c>
      <c r="O309" s="5">
        <f t="shared" si="37"/>
        <v>2.9651478022380218E-2</v>
      </c>
      <c r="P309" s="5">
        <f t="shared" si="38"/>
        <v>8.7921014891169705E-4</v>
      </c>
      <c r="Q309" s="5">
        <f t="shared" si="39"/>
        <v>4.7706821893275065E-4</v>
      </c>
    </row>
    <row r="310" spans="7:17" x14ac:dyDescent="0.3">
      <c r="G310">
        <v>66</v>
      </c>
      <c r="H310">
        <v>70</v>
      </c>
      <c r="I310" s="3">
        <v>2.0931506849315098</v>
      </c>
      <c r="J310">
        <f t="shared" si="32"/>
        <v>4</v>
      </c>
      <c r="K310" s="5">
        <f t="shared" si="33"/>
        <v>4.1896547530893793</v>
      </c>
      <c r="L310" s="5">
        <f t="shared" si="34"/>
        <v>4.2484951998281621</v>
      </c>
      <c r="M310" s="5">
        <f t="shared" si="35"/>
        <v>4.3080701109531292</v>
      </c>
      <c r="N310" s="5">
        <f t="shared" si="36"/>
        <v>1.9781741534311259</v>
      </c>
      <c r="O310" s="5">
        <f t="shared" si="37"/>
        <v>-5.9574911124967045E-2</v>
      </c>
      <c r="P310" s="5">
        <f t="shared" si="38"/>
        <v>3.5491700355477222E-3</v>
      </c>
      <c r="Q310" s="5">
        <f t="shared" si="39"/>
        <v>1.7941645983958073E-3</v>
      </c>
    </row>
    <row r="311" spans="7:17" x14ac:dyDescent="0.3">
      <c r="G311">
        <v>61</v>
      </c>
      <c r="H311">
        <v>79</v>
      </c>
      <c r="I311" s="3">
        <v>4.8986301369863003</v>
      </c>
      <c r="J311">
        <f t="shared" si="32"/>
        <v>18</v>
      </c>
      <c r="K311" s="5">
        <f t="shared" si="33"/>
        <v>4.1108739189691379</v>
      </c>
      <c r="L311" s="5">
        <f t="shared" si="34"/>
        <v>4.3694478975430542</v>
      </c>
      <c r="M311" s="5">
        <f t="shared" si="35"/>
        <v>4.3867464053071226</v>
      </c>
      <c r="N311" s="5">
        <f t="shared" si="36"/>
        <v>4.0252674825098724</v>
      </c>
      <c r="O311" s="5">
        <f t="shared" si="37"/>
        <v>-1.7298507764068383E-2</v>
      </c>
      <c r="P311" s="5">
        <f t="shared" si="38"/>
        <v>2.9923837086353412E-4</v>
      </c>
      <c r="Q311" s="5">
        <f t="shared" si="39"/>
        <v>7.4339996575072378E-5</v>
      </c>
    </row>
    <row r="312" spans="7:17" x14ac:dyDescent="0.3">
      <c r="G312">
        <v>146</v>
      </c>
      <c r="H312">
        <v>152</v>
      </c>
      <c r="I312" s="3">
        <v>1.77534246575342</v>
      </c>
      <c r="J312">
        <f t="shared" si="32"/>
        <v>6</v>
      </c>
      <c r="K312" s="5">
        <f t="shared" si="33"/>
        <v>4.9836067085252314</v>
      </c>
      <c r="L312" s="5">
        <f t="shared" si="34"/>
        <v>5.0238805953159904</v>
      </c>
      <c r="M312" s="5">
        <f t="shared" si="35"/>
        <v>5.013405766236195</v>
      </c>
      <c r="N312" s="5">
        <f t="shared" si="36"/>
        <v>1.7054113610063564</v>
      </c>
      <c r="O312" s="5">
        <f t="shared" si="37"/>
        <v>1.0474829079795356E-2</v>
      </c>
      <c r="P312" s="5">
        <f t="shared" si="38"/>
        <v>1.0972204425092643E-4</v>
      </c>
      <c r="Q312" s="5">
        <f t="shared" si="39"/>
        <v>6.4337582567867906E-5</v>
      </c>
    </row>
    <row r="313" spans="7:17" x14ac:dyDescent="0.3">
      <c r="G313">
        <v>55</v>
      </c>
      <c r="H313">
        <v>82</v>
      </c>
      <c r="I313" s="3">
        <v>3.7726027397260302</v>
      </c>
      <c r="J313">
        <f t="shared" si="32"/>
        <v>27</v>
      </c>
      <c r="K313" s="5">
        <f t="shared" si="33"/>
        <v>4.0073332210868848</v>
      </c>
      <c r="L313" s="5">
        <f t="shared" si="34"/>
        <v>4.4067192122836225</v>
      </c>
      <c r="M313" s="5">
        <f t="shared" si="35"/>
        <v>4.2448011573653224</v>
      </c>
      <c r="N313" s="5">
        <f t="shared" si="36"/>
        <v>3.2761076546495849</v>
      </c>
      <c r="O313" s="5">
        <f t="shared" si="37"/>
        <v>0.16191805491830014</v>
      </c>
      <c r="P313" s="5">
        <f t="shared" si="38"/>
        <v>2.6217456508525659E-2</v>
      </c>
      <c r="Q313" s="5">
        <f t="shared" si="39"/>
        <v>8.0026236229803933E-3</v>
      </c>
    </row>
    <row r="314" spans="7:17" x14ac:dyDescent="0.3">
      <c r="G314">
        <v>88</v>
      </c>
      <c r="H314">
        <v>124</v>
      </c>
      <c r="I314" s="3">
        <v>5.7835616438356201</v>
      </c>
      <c r="J314">
        <f t="shared" si="32"/>
        <v>36</v>
      </c>
      <c r="K314" s="5">
        <f t="shared" si="33"/>
        <v>4.4773367778341067</v>
      </c>
      <c r="L314" s="5">
        <f t="shared" si="34"/>
        <v>4.8202815995180117</v>
      </c>
      <c r="M314" s="5">
        <f t="shared" si="35"/>
        <v>4.6988698362197425</v>
      </c>
      <c r="N314" s="5">
        <f t="shared" si="36"/>
        <v>4.554235198752413</v>
      </c>
      <c r="O314" s="5">
        <f t="shared" si="37"/>
        <v>0.12141176329826919</v>
      </c>
      <c r="P314" s="5">
        <f t="shared" si="38"/>
        <v>1.4740816267194947E-2</v>
      </c>
      <c r="Q314" s="5">
        <f t="shared" si="39"/>
        <v>3.2367270516096853E-3</v>
      </c>
    </row>
    <row r="315" spans="7:17" x14ac:dyDescent="0.3">
      <c r="G315">
        <v>57</v>
      </c>
      <c r="H315">
        <v>93</v>
      </c>
      <c r="I315" s="3">
        <v>7.7315068493150703</v>
      </c>
      <c r="J315">
        <f t="shared" si="32"/>
        <v>36</v>
      </c>
      <c r="K315" s="5">
        <f t="shared" si="33"/>
        <v>4.0430512202692608</v>
      </c>
      <c r="L315" s="5">
        <f t="shared" si="34"/>
        <v>4.5325995747732843</v>
      </c>
      <c r="M315" s="5">
        <f t="shared" si="35"/>
        <v>4.4714420161479032</v>
      </c>
      <c r="N315" s="5">
        <f t="shared" si="36"/>
        <v>5.5573186466412015</v>
      </c>
      <c r="O315" s="5">
        <f t="shared" si="37"/>
        <v>6.1157558625381192E-2</v>
      </c>
      <c r="P315" s="5">
        <f t="shared" si="38"/>
        <v>3.7402469770169374E-3</v>
      </c>
      <c r="Q315" s="5">
        <f t="shared" si="39"/>
        <v>6.7303086521366062E-4</v>
      </c>
    </row>
    <row r="316" spans="7:17" x14ac:dyDescent="0.3">
      <c r="G316">
        <v>77</v>
      </c>
      <c r="H316">
        <v>86</v>
      </c>
      <c r="I316" s="3">
        <v>4.8958904109589003</v>
      </c>
      <c r="J316">
        <f t="shared" si="32"/>
        <v>9</v>
      </c>
      <c r="K316" s="5">
        <f t="shared" si="33"/>
        <v>4.3438054587381414</v>
      </c>
      <c r="L316" s="5">
        <f t="shared" si="34"/>
        <v>4.4543472946400575</v>
      </c>
      <c r="M316" s="5">
        <f t="shared" si="35"/>
        <v>4.5661862499934029</v>
      </c>
      <c r="N316" s="5">
        <f t="shared" si="36"/>
        <v>4.0235513476118889</v>
      </c>
      <c r="O316" s="5">
        <f t="shared" si="37"/>
        <v>-0.11183895535334543</v>
      </c>
      <c r="P316" s="5">
        <f t="shared" si="38"/>
        <v>1.2507951934527592E-2</v>
      </c>
      <c r="Q316" s="5">
        <f t="shared" si="39"/>
        <v>3.1086845559834789E-3</v>
      </c>
    </row>
    <row r="317" spans="7:17" x14ac:dyDescent="0.3">
      <c r="G317">
        <v>105</v>
      </c>
      <c r="H317">
        <v>116</v>
      </c>
      <c r="I317" s="3">
        <v>1.7616438356164399</v>
      </c>
      <c r="J317">
        <f t="shared" si="32"/>
        <v>11</v>
      </c>
      <c r="K317" s="5">
        <f t="shared" si="33"/>
        <v>4.6539603877411713</v>
      </c>
      <c r="L317" s="5">
        <f t="shared" si="34"/>
        <v>4.7535901990523195</v>
      </c>
      <c r="M317" s="5">
        <f t="shared" si="35"/>
        <v>4.7129974565473347</v>
      </c>
      <c r="N317" s="5">
        <f t="shared" si="36"/>
        <v>1.6934459745238717</v>
      </c>
      <c r="O317" s="5">
        <f t="shared" si="37"/>
        <v>4.0592742504984791E-2</v>
      </c>
      <c r="P317" s="5">
        <f t="shared" si="38"/>
        <v>1.647770744075999E-3</v>
      </c>
      <c r="Q317" s="5">
        <f t="shared" si="39"/>
        <v>9.7302823288430279E-4</v>
      </c>
    </row>
    <row r="318" spans="7:17" x14ac:dyDescent="0.3">
      <c r="G318">
        <v>82</v>
      </c>
      <c r="H318">
        <v>85</v>
      </c>
      <c r="I318" s="3">
        <v>0.79726027397260302</v>
      </c>
      <c r="J318">
        <f t="shared" si="32"/>
        <v>3</v>
      </c>
      <c r="K318" s="5">
        <f t="shared" si="33"/>
        <v>4.4067192122836225</v>
      </c>
      <c r="L318" s="5">
        <f t="shared" si="34"/>
        <v>4.4426512483018854</v>
      </c>
      <c r="M318" s="5">
        <f t="shared" si="35"/>
        <v>4.4443781850469186</v>
      </c>
      <c r="N318" s="5">
        <f t="shared" si="36"/>
        <v>0.80575738894175097</v>
      </c>
      <c r="O318" s="5">
        <f t="shared" si="37"/>
        <v>-1.726936745033214E-3</v>
      </c>
      <c r="P318" s="5">
        <f t="shared" si="38"/>
        <v>2.9823105213459119E-6</v>
      </c>
      <c r="Q318" s="5">
        <f t="shared" si="39"/>
        <v>3.701251223104212E-6</v>
      </c>
    </row>
    <row r="319" spans="7:17" x14ac:dyDescent="0.3">
      <c r="G319">
        <v>84</v>
      </c>
      <c r="H319">
        <v>94</v>
      </c>
      <c r="I319" s="3">
        <v>1.83835616438356</v>
      </c>
      <c r="J319">
        <f t="shared" si="32"/>
        <v>10</v>
      </c>
      <c r="K319" s="5">
        <f t="shared" si="33"/>
        <v>4.4308168694749241</v>
      </c>
      <c r="L319" s="5">
        <f t="shared" si="34"/>
        <v>4.5432948096428154</v>
      </c>
      <c r="M319" s="5">
        <f t="shared" si="35"/>
        <v>4.5130681487720059</v>
      </c>
      <c r="N319" s="5">
        <f t="shared" si="36"/>
        <v>1.7602283331779962</v>
      </c>
      <c r="O319" s="5">
        <f t="shared" si="37"/>
        <v>3.0226660870809496E-2</v>
      </c>
      <c r="P319" s="5">
        <f t="shared" si="38"/>
        <v>9.1365102739892593E-4</v>
      </c>
      <c r="Q319" s="5">
        <f t="shared" si="39"/>
        <v>5.1905256277143253E-4</v>
      </c>
    </row>
    <row r="320" spans="7:17" x14ac:dyDescent="0.3">
      <c r="G320">
        <v>74</v>
      </c>
      <c r="H320">
        <v>87</v>
      </c>
      <c r="I320" s="3">
        <v>4.8931506849315101</v>
      </c>
      <c r="J320">
        <f t="shared" si="32"/>
        <v>13</v>
      </c>
      <c r="K320" s="5">
        <f t="shared" si="33"/>
        <v>4.3040650811280248</v>
      </c>
      <c r="L320" s="5">
        <f t="shared" si="34"/>
        <v>4.465908174307593</v>
      </c>
      <c r="M320" s="5">
        <f t="shared" si="35"/>
        <v>4.5354356001342273</v>
      </c>
      <c r="N320" s="5">
        <f t="shared" si="36"/>
        <v>4.0218347129702803</v>
      </c>
      <c r="O320" s="5">
        <f t="shared" si="37"/>
        <v>-6.9527425826634293E-2</v>
      </c>
      <c r="P320" s="5">
        <f t="shared" si="38"/>
        <v>4.8340629420781335E-3</v>
      </c>
      <c r="Q320" s="5">
        <f t="shared" si="39"/>
        <v>1.2019546518131253E-3</v>
      </c>
    </row>
    <row r="321" spans="7:17" x14ac:dyDescent="0.3">
      <c r="G321">
        <v>75</v>
      </c>
      <c r="H321">
        <v>88</v>
      </c>
      <c r="I321" s="3">
        <v>2.7369863013698601</v>
      </c>
      <c r="J321">
        <f t="shared" si="32"/>
        <v>13</v>
      </c>
      <c r="K321" s="5">
        <f t="shared" si="33"/>
        <v>4.3174881500899138</v>
      </c>
      <c r="L321" s="5">
        <f t="shared" si="34"/>
        <v>4.4773367778341067</v>
      </c>
      <c r="M321" s="5">
        <f t="shared" si="35"/>
        <v>4.4524539422148814</v>
      </c>
      <c r="N321" s="5">
        <f t="shared" si="36"/>
        <v>2.5033045960060272</v>
      </c>
      <c r="O321" s="5">
        <f t="shared" si="37"/>
        <v>2.4882835619225219E-2</v>
      </c>
      <c r="P321" s="5">
        <f t="shared" si="38"/>
        <v>6.1915550845338327E-4</v>
      </c>
      <c r="Q321" s="5">
        <f t="shared" si="39"/>
        <v>2.4733526612831438E-4</v>
      </c>
    </row>
  </sheetData>
  <sortState ref="AM19:AM29">
    <sortCondition ref="AM19"/>
  </sortState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2049" r:id="rId4">
          <objectPr defaultSize="0" autoPict="0" r:id="rId5">
            <anchor moveWithCells="1" sizeWithCells="1">
              <from>
                <xdr:col>0</xdr:col>
                <xdr:colOff>0</xdr:colOff>
                <xdr:row>8</xdr:row>
                <xdr:rowOff>53340</xdr:rowOff>
              </from>
              <to>
                <xdr:col>6</xdr:col>
                <xdr:colOff>198120</xdr:colOff>
                <xdr:row>20</xdr:row>
                <xdr:rowOff>0</xdr:rowOff>
              </to>
            </anchor>
          </objectPr>
        </oleObject>
      </mc:Choice>
      <mc:Fallback>
        <oleObject progId="Equation.DSMT4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321"/>
  <sheetViews>
    <sheetView tabSelected="1" zoomScale="80" zoomScaleNormal="80" workbookViewId="0">
      <selection activeCell="B4" sqref="B4"/>
    </sheetView>
  </sheetViews>
  <sheetFormatPr defaultRowHeight="14.4" x14ac:dyDescent="0.3"/>
  <cols>
    <col min="1" max="1" width="12.44140625" bestFit="1" customWidth="1"/>
    <col min="9" max="9" width="8.88671875" style="3"/>
    <col min="11" max="14" width="8.88671875" style="5"/>
    <col min="16" max="16" width="14.6640625" style="5" bestFit="1" customWidth="1"/>
    <col min="17" max="17" width="13.21875" style="5" bestFit="1" customWidth="1"/>
  </cols>
  <sheetData>
    <row r="1" spans="1:40" x14ac:dyDescent="0.3">
      <c r="A1" s="4" t="s">
        <v>3</v>
      </c>
      <c r="B1">
        <v>0</v>
      </c>
      <c r="G1" s="1" t="s">
        <v>0</v>
      </c>
      <c r="H1" s="1" t="s">
        <v>1</v>
      </c>
      <c r="I1" s="2" t="s">
        <v>2</v>
      </c>
      <c r="J1" t="s">
        <v>16</v>
      </c>
      <c r="K1" s="5" t="s">
        <v>6</v>
      </c>
      <c r="L1" s="5" t="s">
        <v>7</v>
      </c>
      <c r="M1" s="5" t="s">
        <v>8</v>
      </c>
      <c r="N1" s="5" t="s">
        <v>12</v>
      </c>
      <c r="O1" s="5" t="s">
        <v>9</v>
      </c>
      <c r="P1" s="5" t="s">
        <v>14</v>
      </c>
      <c r="Q1" s="5" t="s">
        <v>15</v>
      </c>
      <c r="AD1" t="s">
        <v>18</v>
      </c>
      <c r="AE1" s="9" t="s">
        <v>19</v>
      </c>
      <c r="AF1" s="9" t="s">
        <v>21</v>
      </c>
      <c r="AM1" s="9" t="s">
        <v>19</v>
      </c>
      <c r="AN1" s="9" t="s">
        <v>21</v>
      </c>
    </row>
    <row r="2" spans="1:40" x14ac:dyDescent="0.3">
      <c r="A2" t="s">
        <v>4</v>
      </c>
      <c r="B2">
        <v>0</v>
      </c>
      <c r="G2">
        <v>73</v>
      </c>
      <c r="H2">
        <v>102</v>
      </c>
      <c r="I2" s="3">
        <v>1.74794520547945</v>
      </c>
      <c r="J2">
        <f>H2-G2</f>
        <v>29</v>
      </c>
      <c r="K2" s="5" t="e">
        <f>(G2^$B$1-1)/$B$1</f>
        <v>#DIV/0!</v>
      </c>
      <c r="L2" s="5" t="e">
        <f>(H2^$B$1-1)/$B$1</f>
        <v>#DIV/0!</v>
      </c>
      <c r="M2" s="5" t="e">
        <f>$B$2*(1-$B$3^I2)/(1-$B$3)+$B$3^I2*K2</f>
        <v>#DIV/0!</v>
      </c>
      <c r="N2" s="5">
        <f>(1-$B$3^(2*I2))/(1-$B$3^2)</f>
        <v>1</v>
      </c>
      <c r="O2" s="5" t="e">
        <f>L2-M2</f>
        <v>#DIV/0!</v>
      </c>
      <c r="P2" s="5" t="e">
        <f>O2^2</f>
        <v>#DIV/0!</v>
      </c>
      <c r="Q2" s="5" t="e">
        <f>P2/N2</f>
        <v>#DIV/0!</v>
      </c>
      <c r="AD2">
        <v>40</v>
      </c>
      <c r="AE2" s="6">
        <v>40</v>
      </c>
      <c r="AF2" s="7">
        <v>0</v>
      </c>
      <c r="AM2" s="6">
        <v>40</v>
      </c>
      <c r="AN2" s="7">
        <v>0</v>
      </c>
    </row>
    <row r="3" spans="1:40" x14ac:dyDescent="0.3">
      <c r="A3" t="s">
        <v>5</v>
      </c>
      <c r="B3">
        <v>0</v>
      </c>
      <c r="G3">
        <v>65</v>
      </c>
      <c r="H3">
        <v>88</v>
      </c>
      <c r="I3" s="3">
        <v>3.67945205479452</v>
      </c>
      <c r="J3">
        <f t="shared" ref="J3:J66" si="0">H3-G3</f>
        <v>23</v>
      </c>
      <c r="K3" s="5" t="e">
        <f t="shared" ref="K3:L66" si="1">(G3^$B$1-1)/$B$1</f>
        <v>#DIV/0!</v>
      </c>
      <c r="L3" s="5" t="e">
        <f t="shared" si="1"/>
        <v>#DIV/0!</v>
      </c>
      <c r="M3" s="5" t="e">
        <f t="shared" ref="M3:M66" si="2">$B$2*(1-$B$3^I3)/(1-$B$3)+$B$3^I3*K3</f>
        <v>#DIV/0!</v>
      </c>
      <c r="N3" s="5">
        <f t="shared" ref="N3:N66" si="3">(1-$B$3^(2*I3))/(1-$B$3^2)</f>
        <v>1</v>
      </c>
      <c r="O3" s="5" t="e">
        <f t="shared" ref="O3:O66" si="4">L3-M3</f>
        <v>#DIV/0!</v>
      </c>
      <c r="P3" s="5" t="e">
        <f t="shared" ref="P3:P66" si="5">O3^2</f>
        <v>#DIV/0!</v>
      </c>
      <c r="Q3" s="5" t="e">
        <f t="shared" ref="Q3:Q66" si="6">P3/N3</f>
        <v>#DIV/0!</v>
      </c>
      <c r="AD3">
        <v>50</v>
      </c>
      <c r="AE3" s="6">
        <v>50</v>
      </c>
      <c r="AF3" s="7">
        <v>7</v>
      </c>
      <c r="AM3" s="6">
        <v>50</v>
      </c>
      <c r="AN3" s="7">
        <v>0</v>
      </c>
    </row>
    <row r="4" spans="1:40" x14ac:dyDescent="0.3">
      <c r="G4">
        <v>55</v>
      </c>
      <c r="H4">
        <v>64</v>
      </c>
      <c r="I4" s="3">
        <v>2.0630136986301402</v>
      </c>
      <c r="J4">
        <f t="shared" si="0"/>
        <v>9</v>
      </c>
      <c r="K4" s="5" t="e">
        <f t="shared" si="1"/>
        <v>#DIV/0!</v>
      </c>
      <c r="L4" s="5" t="e">
        <f t="shared" si="1"/>
        <v>#DIV/0!</v>
      </c>
      <c r="M4" s="5" t="e">
        <f t="shared" si="2"/>
        <v>#DIV/0!</v>
      </c>
      <c r="N4" s="5">
        <f t="shared" si="3"/>
        <v>1</v>
      </c>
      <c r="O4" s="5" t="e">
        <f t="shared" si="4"/>
        <v>#DIV/0!</v>
      </c>
      <c r="P4" s="5" t="e">
        <f t="shared" si="5"/>
        <v>#DIV/0!</v>
      </c>
      <c r="Q4" s="5" t="e">
        <f t="shared" si="6"/>
        <v>#DIV/0!</v>
      </c>
      <c r="AD4">
        <v>60</v>
      </c>
      <c r="AE4" s="6">
        <v>60</v>
      </c>
      <c r="AF4" s="7">
        <v>45</v>
      </c>
      <c r="AM4" s="6">
        <v>60</v>
      </c>
      <c r="AN4" s="7">
        <v>11</v>
      </c>
    </row>
    <row r="5" spans="1:40" x14ac:dyDescent="0.3">
      <c r="A5" t="s">
        <v>13</v>
      </c>
      <c r="B5" t="e">
        <f>1/B7*SUM(Q$2:Q$1048576)</f>
        <v>#DIV/0!</v>
      </c>
      <c r="G5">
        <v>67</v>
      </c>
      <c r="H5">
        <v>92</v>
      </c>
      <c r="I5" s="3">
        <v>4.8931506849315101</v>
      </c>
      <c r="J5">
        <f t="shared" si="0"/>
        <v>25</v>
      </c>
      <c r="K5" s="5" t="e">
        <f t="shared" si="1"/>
        <v>#DIV/0!</v>
      </c>
      <c r="L5" s="5" t="e">
        <f t="shared" si="1"/>
        <v>#DIV/0!</v>
      </c>
      <c r="M5" s="5" t="e">
        <f t="shared" si="2"/>
        <v>#DIV/0!</v>
      </c>
      <c r="N5" s="5">
        <f t="shared" si="3"/>
        <v>1</v>
      </c>
      <c r="O5" s="5" t="e">
        <f t="shared" si="4"/>
        <v>#DIV/0!</v>
      </c>
      <c r="P5" s="5" t="e">
        <f t="shared" si="5"/>
        <v>#DIV/0!</v>
      </c>
      <c r="Q5" s="5" t="e">
        <f t="shared" si="6"/>
        <v>#DIV/0!</v>
      </c>
      <c r="AD5">
        <v>70</v>
      </c>
      <c r="AE5" s="6">
        <v>70</v>
      </c>
      <c r="AF5" s="7">
        <v>60</v>
      </c>
      <c r="AM5" s="6">
        <v>70</v>
      </c>
      <c r="AN5" s="7">
        <v>23</v>
      </c>
    </row>
    <row r="6" spans="1:40" x14ac:dyDescent="0.3">
      <c r="A6" t="s">
        <v>17</v>
      </c>
      <c r="B6" t="e">
        <f>SQRT(B5)</f>
        <v>#DIV/0!</v>
      </c>
      <c r="G6">
        <v>78</v>
      </c>
      <c r="H6">
        <v>126</v>
      </c>
      <c r="I6" s="3">
        <v>4.2821917808219201</v>
      </c>
      <c r="J6">
        <f t="shared" si="0"/>
        <v>48</v>
      </c>
      <c r="K6" s="5" t="e">
        <f t="shared" si="1"/>
        <v>#DIV/0!</v>
      </c>
      <c r="L6" s="5" t="e">
        <f t="shared" si="1"/>
        <v>#DIV/0!</v>
      </c>
      <c r="M6" s="5" t="e">
        <f t="shared" si="2"/>
        <v>#DIV/0!</v>
      </c>
      <c r="N6" s="5">
        <f t="shared" si="3"/>
        <v>1</v>
      </c>
      <c r="O6" s="5" t="e">
        <f t="shared" si="4"/>
        <v>#DIV/0!</v>
      </c>
      <c r="P6" s="5" t="e">
        <f t="shared" si="5"/>
        <v>#DIV/0!</v>
      </c>
      <c r="Q6" s="5" t="e">
        <f t="shared" si="6"/>
        <v>#DIV/0!</v>
      </c>
      <c r="AD6">
        <v>80</v>
      </c>
      <c r="AE6" s="6">
        <v>80</v>
      </c>
      <c r="AF6" s="7">
        <v>93</v>
      </c>
      <c r="AM6" s="6">
        <v>80</v>
      </c>
      <c r="AN6" s="7">
        <v>58</v>
      </c>
    </row>
    <row r="7" spans="1:40" x14ac:dyDescent="0.3">
      <c r="A7" t="s">
        <v>10</v>
      </c>
      <c r="B7">
        <f>COUNT(G:G)</f>
        <v>320</v>
      </c>
      <c r="G7">
        <v>84</v>
      </c>
      <c r="H7">
        <v>95</v>
      </c>
      <c r="I7" s="3">
        <v>1.7589041095890401</v>
      </c>
      <c r="J7">
        <f t="shared" si="0"/>
        <v>11</v>
      </c>
      <c r="K7" s="5" t="e">
        <f t="shared" si="1"/>
        <v>#DIV/0!</v>
      </c>
      <c r="L7" s="5" t="e">
        <f t="shared" si="1"/>
        <v>#DIV/0!</v>
      </c>
      <c r="M7" s="5" t="e">
        <f t="shared" si="2"/>
        <v>#DIV/0!</v>
      </c>
      <c r="N7" s="5">
        <f t="shared" si="3"/>
        <v>1</v>
      </c>
      <c r="O7" s="5" t="e">
        <f t="shared" si="4"/>
        <v>#DIV/0!</v>
      </c>
      <c r="P7" s="5" t="e">
        <f t="shared" si="5"/>
        <v>#DIV/0!</v>
      </c>
      <c r="Q7" s="5" t="e">
        <f t="shared" si="6"/>
        <v>#DIV/0!</v>
      </c>
      <c r="AD7">
        <v>90</v>
      </c>
      <c r="AE7" s="6">
        <v>90</v>
      </c>
      <c r="AF7" s="7">
        <v>68</v>
      </c>
      <c r="AM7" s="6">
        <v>90</v>
      </c>
      <c r="AN7" s="7">
        <v>105</v>
      </c>
    </row>
    <row r="8" spans="1:40" x14ac:dyDescent="0.3">
      <c r="A8" t="s">
        <v>11</v>
      </c>
      <c r="B8" t="e">
        <f>B7*(LN(2*PI()*B5)+1)+SUM(LN(N$2:N$1048576))-2*(B1-1)*SUM(LN(H$2:H$1048576))</f>
        <v>#DIV/0!</v>
      </c>
      <c r="G8">
        <v>72</v>
      </c>
      <c r="H8">
        <v>72</v>
      </c>
      <c r="I8" s="3">
        <v>0.86301369863013699</v>
      </c>
      <c r="J8">
        <f t="shared" si="0"/>
        <v>0</v>
      </c>
      <c r="K8" s="5" t="e">
        <f t="shared" si="1"/>
        <v>#DIV/0!</v>
      </c>
      <c r="L8" s="5" t="e">
        <f t="shared" si="1"/>
        <v>#DIV/0!</v>
      </c>
      <c r="M8" s="5" t="e">
        <f t="shared" si="2"/>
        <v>#DIV/0!</v>
      </c>
      <c r="N8" s="5">
        <f t="shared" si="3"/>
        <v>1</v>
      </c>
      <c r="O8" s="5" t="e">
        <f t="shared" si="4"/>
        <v>#DIV/0!</v>
      </c>
      <c r="P8" s="5" t="e">
        <f t="shared" si="5"/>
        <v>#DIV/0!</v>
      </c>
      <c r="Q8" s="5" t="e">
        <f t="shared" si="6"/>
        <v>#DIV/0!</v>
      </c>
      <c r="AD8">
        <v>100</v>
      </c>
      <c r="AE8" s="6">
        <v>100</v>
      </c>
      <c r="AF8" s="7">
        <v>23</v>
      </c>
      <c r="AM8" s="6">
        <v>100</v>
      </c>
      <c r="AN8" s="7">
        <v>64</v>
      </c>
    </row>
    <row r="9" spans="1:40" x14ac:dyDescent="0.3">
      <c r="G9">
        <v>57</v>
      </c>
      <c r="H9">
        <v>69</v>
      </c>
      <c r="I9" s="3">
        <v>2.2602739726027399</v>
      </c>
      <c r="J9">
        <f t="shared" si="0"/>
        <v>12</v>
      </c>
      <c r="K9" s="5" t="e">
        <f t="shared" si="1"/>
        <v>#DIV/0!</v>
      </c>
      <c r="L9" s="5" t="e">
        <f t="shared" si="1"/>
        <v>#DIV/0!</v>
      </c>
      <c r="M9" s="5" t="e">
        <f t="shared" si="2"/>
        <v>#DIV/0!</v>
      </c>
      <c r="N9" s="5">
        <f t="shared" si="3"/>
        <v>1</v>
      </c>
      <c r="O9" s="5" t="e">
        <f t="shared" si="4"/>
        <v>#DIV/0!</v>
      </c>
      <c r="P9" s="5" t="e">
        <f t="shared" si="5"/>
        <v>#DIV/0!</v>
      </c>
      <c r="Q9" s="5" t="e">
        <f t="shared" si="6"/>
        <v>#DIV/0!</v>
      </c>
      <c r="AD9">
        <v>110</v>
      </c>
      <c r="AE9" s="6">
        <v>110</v>
      </c>
      <c r="AF9" s="7">
        <v>10</v>
      </c>
      <c r="AM9" s="6">
        <v>110</v>
      </c>
      <c r="AN9" s="7">
        <v>26</v>
      </c>
    </row>
    <row r="10" spans="1:40" x14ac:dyDescent="0.3">
      <c r="G10">
        <v>63</v>
      </c>
      <c r="H10">
        <v>81</v>
      </c>
      <c r="I10" s="3">
        <v>3.7698630136986302</v>
      </c>
      <c r="J10">
        <f t="shared" si="0"/>
        <v>18</v>
      </c>
      <c r="K10" s="5" t="e">
        <f t="shared" si="1"/>
        <v>#DIV/0!</v>
      </c>
      <c r="L10" s="5" t="e">
        <f t="shared" si="1"/>
        <v>#DIV/0!</v>
      </c>
      <c r="M10" s="5" t="e">
        <f t="shared" si="2"/>
        <v>#DIV/0!</v>
      </c>
      <c r="N10" s="5">
        <f t="shared" si="3"/>
        <v>1</v>
      </c>
      <c r="O10" s="5" t="e">
        <f t="shared" si="4"/>
        <v>#DIV/0!</v>
      </c>
      <c r="P10" s="5" t="e">
        <f t="shared" si="5"/>
        <v>#DIV/0!</v>
      </c>
      <c r="Q10" s="5" t="e">
        <f t="shared" si="6"/>
        <v>#DIV/0!</v>
      </c>
      <c r="AD10">
        <v>120</v>
      </c>
      <c r="AE10" s="6">
        <v>120</v>
      </c>
      <c r="AF10" s="7">
        <v>5</v>
      </c>
      <c r="AM10" s="6">
        <v>120</v>
      </c>
      <c r="AN10" s="7">
        <v>13</v>
      </c>
    </row>
    <row r="11" spans="1:40" x14ac:dyDescent="0.3">
      <c r="G11">
        <v>68</v>
      </c>
      <c r="H11">
        <v>77</v>
      </c>
      <c r="I11" s="3">
        <v>4.7698630136986298</v>
      </c>
      <c r="J11">
        <f t="shared" si="0"/>
        <v>9</v>
      </c>
      <c r="K11" s="5" t="e">
        <f t="shared" si="1"/>
        <v>#DIV/0!</v>
      </c>
      <c r="L11" s="5" t="e">
        <f t="shared" si="1"/>
        <v>#DIV/0!</v>
      </c>
      <c r="M11" s="5" t="e">
        <f t="shared" si="2"/>
        <v>#DIV/0!</v>
      </c>
      <c r="N11" s="5">
        <f t="shared" si="3"/>
        <v>1</v>
      </c>
      <c r="O11" s="5" t="e">
        <f t="shared" si="4"/>
        <v>#DIV/0!</v>
      </c>
      <c r="P11" s="5" t="e">
        <f t="shared" si="5"/>
        <v>#DIV/0!</v>
      </c>
      <c r="Q11" s="5" t="e">
        <f t="shared" si="6"/>
        <v>#DIV/0!</v>
      </c>
      <c r="AD11">
        <v>130</v>
      </c>
      <c r="AE11" s="6">
        <v>130</v>
      </c>
      <c r="AF11" s="7">
        <v>4</v>
      </c>
      <c r="AM11" s="6">
        <v>130</v>
      </c>
      <c r="AN11" s="7">
        <v>6</v>
      </c>
    </row>
    <row r="12" spans="1:40" x14ac:dyDescent="0.3">
      <c r="G12">
        <v>76</v>
      </c>
      <c r="H12">
        <v>96</v>
      </c>
      <c r="I12" s="3">
        <v>9.6986301369862993</v>
      </c>
      <c r="J12">
        <f t="shared" si="0"/>
        <v>20</v>
      </c>
      <c r="K12" s="5" t="e">
        <f t="shared" si="1"/>
        <v>#DIV/0!</v>
      </c>
      <c r="L12" s="5" t="e">
        <f t="shared" si="1"/>
        <v>#DIV/0!</v>
      </c>
      <c r="M12" s="5" t="e">
        <f t="shared" si="2"/>
        <v>#DIV/0!</v>
      </c>
      <c r="N12" s="5">
        <f t="shared" si="3"/>
        <v>1</v>
      </c>
      <c r="O12" s="5" t="e">
        <f t="shared" si="4"/>
        <v>#DIV/0!</v>
      </c>
      <c r="P12" s="5" t="e">
        <f t="shared" si="5"/>
        <v>#DIV/0!</v>
      </c>
      <c r="Q12" s="5" t="e">
        <f t="shared" si="6"/>
        <v>#DIV/0!</v>
      </c>
      <c r="AD12">
        <v>140</v>
      </c>
      <c r="AE12" s="6">
        <v>140</v>
      </c>
      <c r="AF12" s="7">
        <v>2</v>
      </c>
      <c r="AM12" s="6">
        <v>140</v>
      </c>
      <c r="AN12" s="7">
        <v>8</v>
      </c>
    </row>
    <row r="13" spans="1:40" x14ac:dyDescent="0.3">
      <c r="G13">
        <v>82</v>
      </c>
      <c r="H13">
        <v>99</v>
      </c>
      <c r="I13" s="3">
        <v>6.0712328767123296</v>
      </c>
      <c r="J13">
        <f t="shared" si="0"/>
        <v>17</v>
      </c>
      <c r="K13" s="5" t="e">
        <f t="shared" si="1"/>
        <v>#DIV/0!</v>
      </c>
      <c r="L13" s="5" t="e">
        <f t="shared" si="1"/>
        <v>#DIV/0!</v>
      </c>
      <c r="M13" s="5" t="e">
        <f t="shared" si="2"/>
        <v>#DIV/0!</v>
      </c>
      <c r="N13" s="5">
        <f t="shared" si="3"/>
        <v>1</v>
      </c>
      <c r="O13" s="5" t="e">
        <f t="shared" si="4"/>
        <v>#DIV/0!</v>
      </c>
      <c r="P13" s="5" t="e">
        <f t="shared" si="5"/>
        <v>#DIV/0!</v>
      </c>
      <c r="Q13" s="5" t="e">
        <f t="shared" si="6"/>
        <v>#DIV/0!</v>
      </c>
      <c r="AD13">
        <v>150</v>
      </c>
      <c r="AE13" s="6">
        <v>150</v>
      </c>
      <c r="AF13" s="7">
        <v>2</v>
      </c>
      <c r="AM13" s="6">
        <v>150</v>
      </c>
      <c r="AN13" s="7">
        <v>4</v>
      </c>
    </row>
    <row r="14" spans="1:40" x14ac:dyDescent="0.3">
      <c r="G14">
        <v>74</v>
      </c>
      <c r="H14">
        <v>73</v>
      </c>
      <c r="I14" s="3">
        <v>0.76986301369862997</v>
      </c>
      <c r="J14">
        <f t="shared" si="0"/>
        <v>-1</v>
      </c>
      <c r="K14" s="5" t="e">
        <f t="shared" si="1"/>
        <v>#DIV/0!</v>
      </c>
      <c r="L14" s="5" t="e">
        <f t="shared" si="1"/>
        <v>#DIV/0!</v>
      </c>
      <c r="M14" s="5" t="e">
        <f t="shared" si="2"/>
        <v>#DIV/0!</v>
      </c>
      <c r="N14" s="5">
        <f t="shared" si="3"/>
        <v>1</v>
      </c>
      <c r="O14" s="5" t="e">
        <f t="shared" si="4"/>
        <v>#DIV/0!</v>
      </c>
      <c r="P14" s="5" t="e">
        <f t="shared" si="5"/>
        <v>#DIV/0!</v>
      </c>
      <c r="Q14" s="5" t="e">
        <f t="shared" si="6"/>
        <v>#DIV/0!</v>
      </c>
      <c r="AD14">
        <v>160</v>
      </c>
      <c r="AE14" s="6">
        <v>160</v>
      </c>
      <c r="AF14" s="7">
        <v>0</v>
      </c>
      <c r="AM14" s="6">
        <v>160</v>
      </c>
      <c r="AN14" s="7">
        <v>1</v>
      </c>
    </row>
    <row r="15" spans="1:40" x14ac:dyDescent="0.3">
      <c r="G15">
        <v>54</v>
      </c>
      <c r="H15">
        <v>89</v>
      </c>
      <c r="I15" s="3">
        <v>6.7726027397260298</v>
      </c>
      <c r="J15">
        <f t="shared" si="0"/>
        <v>35</v>
      </c>
      <c r="K15" s="5" t="e">
        <f t="shared" si="1"/>
        <v>#DIV/0!</v>
      </c>
      <c r="L15" s="5" t="e">
        <f t="shared" si="1"/>
        <v>#DIV/0!</v>
      </c>
      <c r="M15" s="5" t="e">
        <f t="shared" si="2"/>
        <v>#DIV/0!</v>
      </c>
      <c r="N15" s="5">
        <f t="shared" si="3"/>
        <v>1</v>
      </c>
      <c r="O15" s="5" t="e">
        <f t="shared" si="4"/>
        <v>#DIV/0!</v>
      </c>
      <c r="P15" s="5" t="e">
        <f t="shared" si="5"/>
        <v>#DIV/0!</v>
      </c>
      <c r="Q15" s="5" t="e">
        <f t="shared" si="6"/>
        <v>#DIV/0!</v>
      </c>
      <c r="AD15">
        <v>170</v>
      </c>
      <c r="AE15" s="6">
        <v>170</v>
      </c>
      <c r="AF15" s="7">
        <v>0</v>
      </c>
      <c r="AM15" s="6">
        <v>170</v>
      </c>
      <c r="AN15" s="7">
        <v>0</v>
      </c>
    </row>
    <row r="16" spans="1:40" x14ac:dyDescent="0.3">
      <c r="G16">
        <v>78</v>
      </c>
      <c r="H16">
        <v>83</v>
      </c>
      <c r="I16" s="3">
        <v>1.89041095890411</v>
      </c>
      <c r="J16">
        <f t="shared" si="0"/>
        <v>5</v>
      </c>
      <c r="K16" s="5" t="e">
        <f t="shared" si="1"/>
        <v>#DIV/0!</v>
      </c>
      <c r="L16" s="5" t="e">
        <f t="shared" si="1"/>
        <v>#DIV/0!</v>
      </c>
      <c r="M16" s="5" t="e">
        <f t="shared" si="2"/>
        <v>#DIV/0!</v>
      </c>
      <c r="N16" s="5">
        <f t="shared" si="3"/>
        <v>1</v>
      </c>
      <c r="O16" s="5" t="e">
        <f t="shared" si="4"/>
        <v>#DIV/0!</v>
      </c>
      <c r="P16" s="5" t="e">
        <f t="shared" si="5"/>
        <v>#DIV/0!</v>
      </c>
      <c r="Q16" s="5" t="e">
        <f t="shared" si="6"/>
        <v>#DIV/0!</v>
      </c>
      <c r="AD16">
        <v>180</v>
      </c>
      <c r="AE16" s="6">
        <v>180</v>
      </c>
      <c r="AF16" s="7">
        <v>1</v>
      </c>
      <c r="AM16" s="6">
        <v>180</v>
      </c>
      <c r="AN16" s="7">
        <v>1</v>
      </c>
    </row>
    <row r="17" spans="7:40" ht="15" thickBot="1" x14ac:dyDescent="0.35">
      <c r="G17">
        <v>55</v>
      </c>
      <c r="H17">
        <v>58</v>
      </c>
      <c r="I17" s="3">
        <v>0.82739726027397298</v>
      </c>
      <c r="J17">
        <f t="shared" si="0"/>
        <v>3</v>
      </c>
      <c r="K17" s="5" t="e">
        <f t="shared" si="1"/>
        <v>#DIV/0!</v>
      </c>
      <c r="L17" s="5" t="e">
        <f t="shared" si="1"/>
        <v>#DIV/0!</v>
      </c>
      <c r="M17" s="5" t="e">
        <f t="shared" si="2"/>
        <v>#DIV/0!</v>
      </c>
      <c r="N17" s="5">
        <f t="shared" si="3"/>
        <v>1</v>
      </c>
      <c r="O17" s="5" t="e">
        <f t="shared" si="4"/>
        <v>#DIV/0!</v>
      </c>
      <c r="P17" s="5" t="e">
        <f t="shared" si="5"/>
        <v>#DIV/0!</v>
      </c>
      <c r="Q17" s="5" t="e">
        <f t="shared" si="6"/>
        <v>#DIV/0!</v>
      </c>
      <c r="AE17" s="8" t="s">
        <v>20</v>
      </c>
      <c r="AF17" s="8">
        <v>0</v>
      </c>
      <c r="AM17" s="8" t="s">
        <v>20</v>
      </c>
      <c r="AN17" s="8">
        <v>0</v>
      </c>
    </row>
    <row r="18" spans="7:40" x14ac:dyDescent="0.3">
      <c r="G18">
        <v>91</v>
      </c>
      <c r="H18">
        <v>102</v>
      </c>
      <c r="I18" s="3">
        <v>1.77260273972603</v>
      </c>
      <c r="J18">
        <f t="shared" si="0"/>
        <v>11</v>
      </c>
      <c r="K18" s="5" t="e">
        <f t="shared" si="1"/>
        <v>#DIV/0!</v>
      </c>
      <c r="L18" s="5" t="e">
        <f t="shared" si="1"/>
        <v>#DIV/0!</v>
      </c>
      <c r="M18" s="5" t="e">
        <f t="shared" si="2"/>
        <v>#DIV/0!</v>
      </c>
      <c r="N18" s="5">
        <f t="shared" si="3"/>
        <v>1</v>
      </c>
      <c r="O18" s="5" t="e">
        <f t="shared" si="4"/>
        <v>#DIV/0!</v>
      </c>
      <c r="P18" s="5" t="e">
        <f t="shared" si="5"/>
        <v>#DIV/0!</v>
      </c>
      <c r="Q18" s="5" t="e">
        <f t="shared" si="6"/>
        <v>#DIV/0!</v>
      </c>
      <c r="AD18">
        <v>8</v>
      </c>
      <c r="AE18" s="9" t="s">
        <v>19</v>
      </c>
      <c r="AF18" s="9" t="s">
        <v>21</v>
      </c>
      <c r="AM18" s="9" t="s">
        <v>19</v>
      </c>
      <c r="AN18" s="9" t="s">
        <v>21</v>
      </c>
    </row>
    <row r="19" spans="7:40" x14ac:dyDescent="0.3">
      <c r="G19">
        <v>85</v>
      </c>
      <c r="H19">
        <v>88</v>
      </c>
      <c r="I19" s="3">
        <v>0.90958904109589001</v>
      </c>
      <c r="J19">
        <f t="shared" si="0"/>
        <v>3</v>
      </c>
      <c r="K19" s="5" t="e">
        <f t="shared" si="1"/>
        <v>#DIV/0!</v>
      </c>
      <c r="L19" s="5" t="e">
        <f t="shared" si="1"/>
        <v>#DIV/0!</v>
      </c>
      <c r="M19" s="5" t="e">
        <f t="shared" si="2"/>
        <v>#DIV/0!</v>
      </c>
      <c r="N19" s="5">
        <f t="shared" si="3"/>
        <v>1</v>
      </c>
      <c r="O19" s="5" t="e">
        <f t="shared" si="4"/>
        <v>#DIV/0!</v>
      </c>
      <c r="P19" s="5" t="e">
        <f t="shared" si="5"/>
        <v>#DIV/0!</v>
      </c>
      <c r="Q19" s="5" t="e">
        <f t="shared" si="6"/>
        <v>#DIV/0!</v>
      </c>
      <c r="AD19">
        <v>9</v>
      </c>
      <c r="AE19" s="6">
        <v>8</v>
      </c>
      <c r="AF19" s="7">
        <v>0</v>
      </c>
      <c r="AM19" s="6">
        <v>8</v>
      </c>
      <c r="AN19" s="7">
        <v>0</v>
      </c>
    </row>
    <row r="20" spans="7:40" x14ac:dyDescent="0.3">
      <c r="G20">
        <v>179</v>
      </c>
      <c r="H20">
        <v>179</v>
      </c>
      <c r="I20" s="3">
        <v>0.57534246575342496</v>
      </c>
      <c r="J20">
        <f t="shared" si="0"/>
        <v>0</v>
      </c>
      <c r="K20" s="5" t="e">
        <f t="shared" si="1"/>
        <v>#DIV/0!</v>
      </c>
      <c r="L20" s="5" t="e">
        <f t="shared" si="1"/>
        <v>#DIV/0!</v>
      </c>
      <c r="M20" s="5" t="e">
        <f t="shared" si="2"/>
        <v>#DIV/0!</v>
      </c>
      <c r="N20" s="5">
        <f t="shared" si="3"/>
        <v>1</v>
      </c>
      <c r="O20" s="5" t="e">
        <f t="shared" si="4"/>
        <v>#DIV/0!</v>
      </c>
      <c r="P20" s="5" t="e">
        <f t="shared" si="5"/>
        <v>#DIV/0!</v>
      </c>
      <c r="Q20" s="5" t="e">
        <f t="shared" si="6"/>
        <v>#DIV/0!</v>
      </c>
      <c r="AD20">
        <v>10</v>
      </c>
      <c r="AE20" s="6">
        <v>9</v>
      </c>
      <c r="AF20" s="7">
        <v>1</v>
      </c>
      <c r="AM20" s="6">
        <v>9</v>
      </c>
      <c r="AN20" s="7">
        <v>0</v>
      </c>
    </row>
    <row r="21" spans="7:40" x14ac:dyDescent="0.3">
      <c r="G21">
        <v>70</v>
      </c>
      <c r="H21">
        <v>83</v>
      </c>
      <c r="I21" s="3">
        <v>4.8821917808219197</v>
      </c>
      <c r="J21">
        <f t="shared" si="0"/>
        <v>13</v>
      </c>
      <c r="K21" s="5" t="e">
        <f t="shared" si="1"/>
        <v>#DIV/0!</v>
      </c>
      <c r="L21" s="5" t="e">
        <f t="shared" si="1"/>
        <v>#DIV/0!</v>
      </c>
      <c r="M21" s="5" t="e">
        <f t="shared" si="2"/>
        <v>#DIV/0!</v>
      </c>
      <c r="N21" s="5">
        <f t="shared" si="3"/>
        <v>1</v>
      </c>
      <c r="O21" s="5" t="e">
        <f t="shared" si="4"/>
        <v>#DIV/0!</v>
      </c>
      <c r="P21" s="5" t="e">
        <f t="shared" si="5"/>
        <v>#DIV/0!</v>
      </c>
      <c r="Q21" s="5" t="e">
        <f t="shared" si="6"/>
        <v>#DIV/0!</v>
      </c>
      <c r="AD21">
        <v>11</v>
      </c>
      <c r="AE21" s="6">
        <v>10</v>
      </c>
      <c r="AF21" s="7">
        <v>14</v>
      </c>
      <c r="AM21" s="6">
        <v>10</v>
      </c>
      <c r="AN21" s="7">
        <v>2</v>
      </c>
    </row>
    <row r="22" spans="7:40" x14ac:dyDescent="0.3">
      <c r="G22">
        <v>72</v>
      </c>
      <c r="H22">
        <v>84</v>
      </c>
      <c r="I22" s="3">
        <v>2.77534246575342</v>
      </c>
      <c r="J22">
        <f t="shared" si="0"/>
        <v>12</v>
      </c>
      <c r="K22" s="5" t="e">
        <f t="shared" si="1"/>
        <v>#DIV/0!</v>
      </c>
      <c r="L22" s="5" t="e">
        <f t="shared" si="1"/>
        <v>#DIV/0!</v>
      </c>
      <c r="M22" s="5" t="e">
        <f t="shared" si="2"/>
        <v>#DIV/0!</v>
      </c>
      <c r="N22" s="5">
        <f t="shared" si="3"/>
        <v>1</v>
      </c>
      <c r="O22" s="5" t="e">
        <f t="shared" si="4"/>
        <v>#DIV/0!</v>
      </c>
      <c r="P22" s="5" t="e">
        <f t="shared" si="5"/>
        <v>#DIV/0!</v>
      </c>
      <c r="Q22" s="5" t="e">
        <f t="shared" si="6"/>
        <v>#DIV/0!</v>
      </c>
      <c r="AD22">
        <v>12</v>
      </c>
      <c r="AE22" s="6">
        <v>11</v>
      </c>
      <c r="AF22" s="7">
        <v>49</v>
      </c>
      <c r="AM22" s="6">
        <v>11</v>
      </c>
      <c r="AN22" s="7">
        <v>17</v>
      </c>
    </row>
    <row r="23" spans="7:40" x14ac:dyDescent="0.3">
      <c r="G23">
        <v>89</v>
      </c>
      <c r="H23">
        <v>88</v>
      </c>
      <c r="I23" s="3">
        <v>0.106849315068493</v>
      </c>
      <c r="J23">
        <f t="shared" si="0"/>
        <v>-1</v>
      </c>
      <c r="K23" s="5" t="e">
        <f t="shared" si="1"/>
        <v>#DIV/0!</v>
      </c>
      <c r="L23" s="5" t="e">
        <f t="shared" si="1"/>
        <v>#DIV/0!</v>
      </c>
      <c r="M23" s="5" t="e">
        <f t="shared" si="2"/>
        <v>#DIV/0!</v>
      </c>
      <c r="N23" s="5">
        <f t="shared" si="3"/>
        <v>1</v>
      </c>
      <c r="O23" s="5" t="e">
        <f t="shared" si="4"/>
        <v>#DIV/0!</v>
      </c>
      <c r="P23" s="5" t="e">
        <f t="shared" si="5"/>
        <v>#DIV/0!</v>
      </c>
      <c r="Q23" s="5" t="e">
        <f t="shared" si="6"/>
        <v>#DIV/0!</v>
      </c>
      <c r="AD23">
        <v>13</v>
      </c>
      <c r="AE23" s="6">
        <v>12</v>
      </c>
      <c r="AF23" s="7">
        <v>119</v>
      </c>
      <c r="AM23" s="6">
        <v>12</v>
      </c>
      <c r="AN23" s="7">
        <v>53</v>
      </c>
    </row>
    <row r="24" spans="7:40" x14ac:dyDescent="0.3">
      <c r="G24">
        <v>45</v>
      </c>
      <c r="H24">
        <v>76</v>
      </c>
      <c r="I24" s="3">
        <v>3.7671232876712302</v>
      </c>
      <c r="J24">
        <f t="shared" si="0"/>
        <v>31</v>
      </c>
      <c r="K24" s="5" t="e">
        <f t="shared" si="1"/>
        <v>#DIV/0!</v>
      </c>
      <c r="L24" s="5" t="e">
        <f t="shared" si="1"/>
        <v>#DIV/0!</v>
      </c>
      <c r="M24" s="5" t="e">
        <f t="shared" si="2"/>
        <v>#DIV/0!</v>
      </c>
      <c r="N24" s="5">
        <f t="shared" si="3"/>
        <v>1</v>
      </c>
      <c r="O24" s="5" t="e">
        <f t="shared" si="4"/>
        <v>#DIV/0!</v>
      </c>
      <c r="P24" s="5" t="e">
        <f t="shared" si="5"/>
        <v>#DIV/0!</v>
      </c>
      <c r="Q24" s="5" t="e">
        <f t="shared" si="6"/>
        <v>#DIV/0!</v>
      </c>
      <c r="AD24">
        <v>14</v>
      </c>
      <c r="AE24" s="6">
        <v>13</v>
      </c>
      <c r="AF24" s="7">
        <v>95</v>
      </c>
      <c r="AM24" s="6">
        <v>13</v>
      </c>
      <c r="AN24" s="7">
        <v>133</v>
      </c>
    </row>
    <row r="25" spans="7:40" x14ac:dyDescent="0.3">
      <c r="G25">
        <v>70</v>
      </c>
      <c r="H25">
        <v>76</v>
      </c>
      <c r="I25" s="3">
        <v>1.7616438356164399</v>
      </c>
      <c r="J25">
        <f t="shared" si="0"/>
        <v>6</v>
      </c>
      <c r="K25" s="5" t="e">
        <f t="shared" si="1"/>
        <v>#DIV/0!</v>
      </c>
      <c r="L25" s="5" t="e">
        <f t="shared" si="1"/>
        <v>#DIV/0!</v>
      </c>
      <c r="M25" s="5" t="e">
        <f t="shared" si="2"/>
        <v>#DIV/0!</v>
      </c>
      <c r="N25" s="5">
        <f t="shared" si="3"/>
        <v>1</v>
      </c>
      <c r="O25" s="5" t="e">
        <f t="shared" si="4"/>
        <v>#DIV/0!</v>
      </c>
      <c r="P25" s="5" t="e">
        <f t="shared" si="5"/>
        <v>#DIV/0!</v>
      </c>
      <c r="Q25" s="5" t="e">
        <f t="shared" si="6"/>
        <v>#DIV/0!</v>
      </c>
      <c r="AD25">
        <v>15</v>
      </c>
      <c r="AE25" s="6">
        <v>14</v>
      </c>
      <c r="AF25" s="7">
        <v>24</v>
      </c>
      <c r="AM25" s="6">
        <v>14</v>
      </c>
      <c r="AN25" s="7">
        <v>73</v>
      </c>
    </row>
    <row r="26" spans="7:40" x14ac:dyDescent="0.3">
      <c r="G26">
        <v>78</v>
      </c>
      <c r="H26">
        <v>84</v>
      </c>
      <c r="I26" s="3">
        <v>1.84383561643836</v>
      </c>
      <c r="J26">
        <f t="shared" si="0"/>
        <v>6</v>
      </c>
      <c r="K26" s="5" t="e">
        <f t="shared" si="1"/>
        <v>#DIV/0!</v>
      </c>
      <c r="L26" s="5" t="e">
        <f t="shared" si="1"/>
        <v>#DIV/0!</v>
      </c>
      <c r="M26" s="5" t="e">
        <f t="shared" si="2"/>
        <v>#DIV/0!</v>
      </c>
      <c r="N26" s="5">
        <f t="shared" si="3"/>
        <v>1</v>
      </c>
      <c r="O26" s="5" t="e">
        <f t="shared" si="4"/>
        <v>#DIV/0!</v>
      </c>
      <c r="P26" s="5" t="e">
        <f t="shared" si="5"/>
        <v>#DIV/0!</v>
      </c>
      <c r="Q26" s="5" t="e">
        <f t="shared" si="6"/>
        <v>#DIV/0!</v>
      </c>
      <c r="AD26">
        <v>16</v>
      </c>
      <c r="AE26" s="6">
        <v>15</v>
      </c>
      <c r="AF26" s="7">
        <v>9</v>
      </c>
      <c r="AM26" s="6">
        <v>15</v>
      </c>
      <c r="AN26" s="7">
        <v>22</v>
      </c>
    </row>
    <row r="27" spans="7:40" x14ac:dyDescent="0.3">
      <c r="G27">
        <v>57</v>
      </c>
      <c r="H27">
        <v>87</v>
      </c>
      <c r="I27" s="3">
        <v>10.9506849315068</v>
      </c>
      <c r="J27">
        <f t="shared" si="0"/>
        <v>30</v>
      </c>
      <c r="K27" s="5" t="e">
        <f t="shared" si="1"/>
        <v>#DIV/0!</v>
      </c>
      <c r="L27" s="5" t="e">
        <f t="shared" si="1"/>
        <v>#DIV/0!</v>
      </c>
      <c r="M27" s="5" t="e">
        <f t="shared" si="2"/>
        <v>#DIV/0!</v>
      </c>
      <c r="N27" s="5">
        <f t="shared" si="3"/>
        <v>1</v>
      </c>
      <c r="O27" s="5" t="e">
        <f t="shared" si="4"/>
        <v>#DIV/0!</v>
      </c>
      <c r="P27" s="5" t="e">
        <f t="shared" si="5"/>
        <v>#DIV/0!</v>
      </c>
      <c r="Q27" s="5" t="e">
        <f t="shared" si="6"/>
        <v>#DIV/0!</v>
      </c>
      <c r="AD27">
        <v>17</v>
      </c>
      <c r="AE27" s="6">
        <v>16</v>
      </c>
      <c r="AF27" s="7">
        <v>6</v>
      </c>
      <c r="AM27" s="6">
        <v>16</v>
      </c>
      <c r="AN27" s="7">
        <v>14</v>
      </c>
    </row>
    <row r="28" spans="7:40" x14ac:dyDescent="0.3">
      <c r="G28">
        <v>77</v>
      </c>
      <c r="H28">
        <v>109</v>
      </c>
      <c r="I28" s="3">
        <v>5.97260273972603</v>
      </c>
      <c r="J28">
        <f t="shared" si="0"/>
        <v>32</v>
      </c>
      <c r="K28" s="5" t="e">
        <f t="shared" si="1"/>
        <v>#DIV/0!</v>
      </c>
      <c r="L28" s="5" t="e">
        <f t="shared" si="1"/>
        <v>#DIV/0!</v>
      </c>
      <c r="M28" s="5" t="e">
        <f t="shared" si="2"/>
        <v>#DIV/0!</v>
      </c>
      <c r="N28" s="5">
        <f t="shared" si="3"/>
        <v>1</v>
      </c>
      <c r="O28" s="5" t="e">
        <f t="shared" si="4"/>
        <v>#DIV/0!</v>
      </c>
      <c r="P28" s="5" t="e">
        <f t="shared" si="5"/>
        <v>#DIV/0!</v>
      </c>
      <c r="Q28" s="5" t="e">
        <f t="shared" si="6"/>
        <v>#DIV/0!</v>
      </c>
      <c r="AD28">
        <v>18</v>
      </c>
      <c r="AE28" s="6">
        <v>17</v>
      </c>
      <c r="AF28" s="7">
        <v>2</v>
      </c>
      <c r="AM28" s="6">
        <v>17</v>
      </c>
      <c r="AN28" s="7">
        <v>5</v>
      </c>
    </row>
    <row r="29" spans="7:40" x14ac:dyDescent="0.3">
      <c r="G29">
        <v>82</v>
      </c>
      <c r="H29">
        <v>94</v>
      </c>
      <c r="I29" s="3">
        <v>4.7698630136986298</v>
      </c>
      <c r="J29">
        <f t="shared" si="0"/>
        <v>12</v>
      </c>
      <c r="K29" s="5" t="e">
        <f t="shared" si="1"/>
        <v>#DIV/0!</v>
      </c>
      <c r="L29" s="5" t="e">
        <f t="shared" si="1"/>
        <v>#DIV/0!</v>
      </c>
      <c r="M29" s="5" t="e">
        <f t="shared" si="2"/>
        <v>#DIV/0!</v>
      </c>
      <c r="N29" s="5">
        <f t="shared" si="3"/>
        <v>1</v>
      </c>
      <c r="O29" s="5" t="e">
        <f t="shared" si="4"/>
        <v>#DIV/0!</v>
      </c>
      <c r="P29" s="5" t="e">
        <f t="shared" si="5"/>
        <v>#DIV/0!</v>
      </c>
      <c r="Q29" s="5" t="e">
        <f t="shared" si="6"/>
        <v>#DIV/0!</v>
      </c>
      <c r="AE29" s="6">
        <v>18</v>
      </c>
      <c r="AF29" s="7">
        <v>1</v>
      </c>
      <c r="AM29" s="6">
        <v>18</v>
      </c>
      <c r="AN29" s="7">
        <v>1</v>
      </c>
    </row>
    <row r="30" spans="7:40" ht="15" thickBot="1" x14ac:dyDescent="0.35">
      <c r="G30">
        <v>112</v>
      </c>
      <c r="H30">
        <v>130</v>
      </c>
      <c r="I30" s="3">
        <v>2.7671232876712302</v>
      </c>
      <c r="J30">
        <f t="shared" si="0"/>
        <v>18</v>
      </c>
      <c r="K30" s="5" t="e">
        <f t="shared" si="1"/>
        <v>#DIV/0!</v>
      </c>
      <c r="L30" s="5" t="e">
        <f t="shared" si="1"/>
        <v>#DIV/0!</v>
      </c>
      <c r="M30" s="5" t="e">
        <f t="shared" si="2"/>
        <v>#DIV/0!</v>
      </c>
      <c r="N30" s="5">
        <f t="shared" si="3"/>
        <v>1</v>
      </c>
      <c r="O30" s="5" t="e">
        <f t="shared" si="4"/>
        <v>#DIV/0!</v>
      </c>
      <c r="P30" s="5" t="e">
        <f t="shared" si="5"/>
        <v>#DIV/0!</v>
      </c>
      <c r="Q30" s="5" t="e">
        <f t="shared" si="6"/>
        <v>#DIV/0!</v>
      </c>
      <c r="AE30" s="8" t="s">
        <v>20</v>
      </c>
      <c r="AF30" s="8">
        <v>0</v>
      </c>
      <c r="AM30" s="8" t="s">
        <v>20</v>
      </c>
      <c r="AN30" s="8">
        <v>0</v>
      </c>
    </row>
    <row r="31" spans="7:40" x14ac:dyDescent="0.3">
      <c r="G31">
        <v>72</v>
      </c>
      <c r="H31">
        <v>92</v>
      </c>
      <c r="I31" s="3">
        <v>6.0767123287671199</v>
      </c>
      <c r="J31">
        <f t="shared" si="0"/>
        <v>20</v>
      </c>
      <c r="K31" s="5" t="e">
        <f t="shared" si="1"/>
        <v>#DIV/0!</v>
      </c>
      <c r="L31" s="5" t="e">
        <f t="shared" si="1"/>
        <v>#DIV/0!</v>
      </c>
      <c r="M31" s="5" t="e">
        <f t="shared" si="2"/>
        <v>#DIV/0!</v>
      </c>
      <c r="N31" s="5">
        <f t="shared" si="3"/>
        <v>1</v>
      </c>
      <c r="O31" s="5" t="e">
        <f t="shared" si="4"/>
        <v>#DIV/0!</v>
      </c>
      <c r="P31" s="5" t="e">
        <f t="shared" si="5"/>
        <v>#DIV/0!</v>
      </c>
      <c r="Q31" s="5" t="e">
        <f t="shared" si="6"/>
        <v>#DIV/0!</v>
      </c>
    </row>
    <row r="32" spans="7:40" x14ac:dyDescent="0.3">
      <c r="G32">
        <v>70</v>
      </c>
      <c r="H32">
        <v>72</v>
      </c>
      <c r="I32" s="3">
        <v>0.82739726027397298</v>
      </c>
      <c r="J32">
        <f t="shared" si="0"/>
        <v>2</v>
      </c>
      <c r="K32" s="5" t="e">
        <f t="shared" si="1"/>
        <v>#DIV/0!</v>
      </c>
      <c r="L32" s="5" t="e">
        <f t="shared" si="1"/>
        <v>#DIV/0!</v>
      </c>
      <c r="M32" s="5" t="e">
        <f t="shared" si="2"/>
        <v>#DIV/0!</v>
      </c>
      <c r="N32" s="5">
        <f t="shared" si="3"/>
        <v>1</v>
      </c>
      <c r="O32" s="5" t="e">
        <f t="shared" si="4"/>
        <v>#DIV/0!</v>
      </c>
      <c r="P32" s="5" t="e">
        <f t="shared" si="5"/>
        <v>#DIV/0!</v>
      </c>
      <c r="Q32" s="5" t="e">
        <f t="shared" si="6"/>
        <v>#DIV/0!</v>
      </c>
    </row>
    <row r="33" spans="7:17" x14ac:dyDescent="0.3">
      <c r="G33">
        <v>76</v>
      </c>
      <c r="H33">
        <v>84</v>
      </c>
      <c r="I33" s="3">
        <v>5.9643835616438396</v>
      </c>
      <c r="J33">
        <f t="shared" si="0"/>
        <v>8</v>
      </c>
      <c r="K33" s="5" t="e">
        <f t="shared" si="1"/>
        <v>#DIV/0!</v>
      </c>
      <c r="L33" s="5" t="e">
        <f t="shared" si="1"/>
        <v>#DIV/0!</v>
      </c>
      <c r="M33" s="5" t="e">
        <f t="shared" si="2"/>
        <v>#DIV/0!</v>
      </c>
      <c r="N33" s="5">
        <f t="shared" si="3"/>
        <v>1</v>
      </c>
      <c r="O33" s="5" t="e">
        <f t="shared" si="4"/>
        <v>#DIV/0!</v>
      </c>
      <c r="P33" s="5" t="e">
        <f t="shared" si="5"/>
        <v>#DIV/0!</v>
      </c>
      <c r="Q33" s="5" t="e">
        <f t="shared" si="6"/>
        <v>#DIV/0!</v>
      </c>
    </row>
    <row r="34" spans="7:17" x14ac:dyDescent="0.3">
      <c r="G34">
        <v>66</v>
      </c>
      <c r="H34">
        <v>69</v>
      </c>
      <c r="I34" s="3">
        <v>2.0136986301369899</v>
      </c>
      <c r="J34">
        <f t="shared" si="0"/>
        <v>3</v>
      </c>
      <c r="K34" s="5" t="e">
        <f t="shared" si="1"/>
        <v>#DIV/0!</v>
      </c>
      <c r="L34" s="5" t="e">
        <f t="shared" si="1"/>
        <v>#DIV/0!</v>
      </c>
      <c r="M34" s="5" t="e">
        <f t="shared" si="2"/>
        <v>#DIV/0!</v>
      </c>
      <c r="N34" s="5">
        <f t="shared" si="3"/>
        <v>1</v>
      </c>
      <c r="O34" s="5" t="e">
        <f t="shared" si="4"/>
        <v>#DIV/0!</v>
      </c>
      <c r="P34" s="5" t="e">
        <f t="shared" si="5"/>
        <v>#DIV/0!</v>
      </c>
      <c r="Q34" s="5" t="e">
        <f t="shared" si="6"/>
        <v>#DIV/0!</v>
      </c>
    </row>
    <row r="35" spans="7:17" x14ac:dyDescent="0.3">
      <c r="G35">
        <v>89</v>
      </c>
      <c r="H35">
        <v>101</v>
      </c>
      <c r="I35" s="3">
        <v>3.8465753424657501</v>
      </c>
      <c r="J35">
        <f t="shared" si="0"/>
        <v>12</v>
      </c>
      <c r="K35" s="5" t="e">
        <f t="shared" si="1"/>
        <v>#DIV/0!</v>
      </c>
      <c r="L35" s="5" t="e">
        <f t="shared" si="1"/>
        <v>#DIV/0!</v>
      </c>
      <c r="M35" s="5" t="e">
        <f t="shared" si="2"/>
        <v>#DIV/0!</v>
      </c>
      <c r="N35" s="5">
        <f t="shared" si="3"/>
        <v>1</v>
      </c>
      <c r="O35" s="5" t="e">
        <f t="shared" si="4"/>
        <v>#DIV/0!</v>
      </c>
      <c r="P35" s="5" t="e">
        <f t="shared" si="5"/>
        <v>#DIV/0!</v>
      </c>
      <c r="Q35" s="5" t="e">
        <f t="shared" si="6"/>
        <v>#DIV/0!</v>
      </c>
    </row>
    <row r="36" spans="7:17" x14ac:dyDescent="0.3">
      <c r="G36">
        <v>68</v>
      </c>
      <c r="H36">
        <v>74</v>
      </c>
      <c r="I36" s="3">
        <v>0.78082191780821897</v>
      </c>
      <c r="J36">
        <f t="shared" si="0"/>
        <v>6</v>
      </c>
      <c r="K36" s="5" t="e">
        <f t="shared" si="1"/>
        <v>#DIV/0!</v>
      </c>
      <c r="L36" s="5" t="e">
        <f t="shared" si="1"/>
        <v>#DIV/0!</v>
      </c>
      <c r="M36" s="5" t="e">
        <f t="shared" si="2"/>
        <v>#DIV/0!</v>
      </c>
      <c r="N36" s="5">
        <f t="shared" si="3"/>
        <v>1</v>
      </c>
      <c r="O36" s="5" t="e">
        <f t="shared" si="4"/>
        <v>#DIV/0!</v>
      </c>
      <c r="P36" s="5" t="e">
        <f t="shared" si="5"/>
        <v>#DIV/0!</v>
      </c>
      <c r="Q36" s="5" t="e">
        <f t="shared" si="6"/>
        <v>#DIV/0!</v>
      </c>
    </row>
    <row r="37" spans="7:17" x14ac:dyDescent="0.3">
      <c r="G37">
        <v>83</v>
      </c>
      <c r="H37">
        <v>115</v>
      </c>
      <c r="I37" s="3">
        <v>3.7671232876712302</v>
      </c>
      <c r="J37">
        <f t="shared" si="0"/>
        <v>32</v>
      </c>
      <c r="K37" s="5" t="e">
        <f t="shared" si="1"/>
        <v>#DIV/0!</v>
      </c>
      <c r="L37" s="5" t="e">
        <f t="shared" si="1"/>
        <v>#DIV/0!</v>
      </c>
      <c r="M37" s="5" t="e">
        <f t="shared" si="2"/>
        <v>#DIV/0!</v>
      </c>
      <c r="N37" s="5">
        <f t="shared" si="3"/>
        <v>1</v>
      </c>
      <c r="O37" s="5" t="e">
        <f t="shared" si="4"/>
        <v>#DIV/0!</v>
      </c>
      <c r="P37" s="5" t="e">
        <f t="shared" si="5"/>
        <v>#DIV/0!</v>
      </c>
      <c r="Q37" s="5" t="e">
        <f t="shared" si="6"/>
        <v>#DIV/0!</v>
      </c>
    </row>
    <row r="38" spans="7:17" x14ac:dyDescent="0.3">
      <c r="G38">
        <v>71</v>
      </c>
      <c r="H38">
        <v>76</v>
      </c>
      <c r="I38" s="3">
        <v>1.83835616438356</v>
      </c>
      <c r="J38">
        <f t="shared" si="0"/>
        <v>5</v>
      </c>
      <c r="K38" s="5" t="e">
        <f t="shared" si="1"/>
        <v>#DIV/0!</v>
      </c>
      <c r="L38" s="5" t="e">
        <f t="shared" si="1"/>
        <v>#DIV/0!</v>
      </c>
      <c r="M38" s="5" t="e">
        <f t="shared" si="2"/>
        <v>#DIV/0!</v>
      </c>
      <c r="N38" s="5">
        <f t="shared" si="3"/>
        <v>1</v>
      </c>
      <c r="O38" s="5" t="e">
        <f t="shared" si="4"/>
        <v>#DIV/0!</v>
      </c>
      <c r="P38" s="5" t="e">
        <f t="shared" si="5"/>
        <v>#DIV/0!</v>
      </c>
      <c r="Q38" s="5" t="e">
        <f t="shared" si="6"/>
        <v>#DIV/0!</v>
      </c>
    </row>
    <row r="39" spans="7:17" x14ac:dyDescent="0.3">
      <c r="G39">
        <v>70</v>
      </c>
      <c r="H39">
        <v>72</v>
      </c>
      <c r="I39" s="3">
        <v>0.87671232876712302</v>
      </c>
      <c r="J39">
        <f t="shared" si="0"/>
        <v>2</v>
      </c>
      <c r="K39" s="5" t="e">
        <f t="shared" si="1"/>
        <v>#DIV/0!</v>
      </c>
      <c r="L39" s="5" t="e">
        <f t="shared" si="1"/>
        <v>#DIV/0!</v>
      </c>
      <c r="M39" s="5" t="e">
        <f t="shared" si="2"/>
        <v>#DIV/0!</v>
      </c>
      <c r="N39" s="5">
        <f t="shared" si="3"/>
        <v>1</v>
      </c>
      <c r="O39" s="5" t="e">
        <f t="shared" si="4"/>
        <v>#DIV/0!</v>
      </c>
      <c r="P39" s="5" t="e">
        <f t="shared" si="5"/>
        <v>#DIV/0!</v>
      </c>
      <c r="Q39" s="5" t="e">
        <f t="shared" si="6"/>
        <v>#DIV/0!</v>
      </c>
    </row>
    <row r="40" spans="7:17" x14ac:dyDescent="0.3">
      <c r="G40">
        <v>82</v>
      </c>
      <c r="H40">
        <v>83</v>
      </c>
      <c r="I40" s="3">
        <v>0.82465753424657495</v>
      </c>
      <c r="J40">
        <f t="shared" si="0"/>
        <v>1</v>
      </c>
      <c r="K40" s="5" t="e">
        <f t="shared" si="1"/>
        <v>#DIV/0!</v>
      </c>
      <c r="L40" s="5" t="e">
        <f t="shared" si="1"/>
        <v>#DIV/0!</v>
      </c>
      <c r="M40" s="5" t="e">
        <f t="shared" si="2"/>
        <v>#DIV/0!</v>
      </c>
      <c r="N40" s="5">
        <f t="shared" si="3"/>
        <v>1</v>
      </c>
      <c r="O40" s="5" t="e">
        <f t="shared" si="4"/>
        <v>#DIV/0!</v>
      </c>
      <c r="P40" s="5" t="e">
        <f t="shared" si="5"/>
        <v>#DIV/0!</v>
      </c>
      <c r="Q40" s="5" t="e">
        <f t="shared" si="6"/>
        <v>#DIV/0!</v>
      </c>
    </row>
    <row r="41" spans="7:17" x14ac:dyDescent="0.3">
      <c r="G41">
        <v>59</v>
      </c>
      <c r="H41">
        <v>61</v>
      </c>
      <c r="I41" s="3">
        <v>5.0712328767123296</v>
      </c>
      <c r="J41">
        <f t="shared" si="0"/>
        <v>2</v>
      </c>
      <c r="K41" s="5" t="e">
        <f t="shared" si="1"/>
        <v>#DIV/0!</v>
      </c>
      <c r="L41" s="5" t="e">
        <f t="shared" si="1"/>
        <v>#DIV/0!</v>
      </c>
      <c r="M41" s="5" t="e">
        <f t="shared" si="2"/>
        <v>#DIV/0!</v>
      </c>
      <c r="N41" s="5">
        <f t="shared" si="3"/>
        <v>1</v>
      </c>
      <c r="O41" s="5" t="e">
        <f t="shared" si="4"/>
        <v>#DIV/0!</v>
      </c>
      <c r="P41" s="5" t="e">
        <f t="shared" si="5"/>
        <v>#DIV/0!</v>
      </c>
      <c r="Q41" s="5" t="e">
        <f t="shared" si="6"/>
        <v>#DIV/0!</v>
      </c>
    </row>
    <row r="42" spans="7:17" x14ac:dyDescent="0.3">
      <c r="G42">
        <v>85</v>
      </c>
      <c r="H42">
        <v>86</v>
      </c>
      <c r="I42" s="3">
        <v>0.89041095890411004</v>
      </c>
      <c r="J42">
        <f t="shared" si="0"/>
        <v>1</v>
      </c>
      <c r="K42" s="5" t="e">
        <f t="shared" si="1"/>
        <v>#DIV/0!</v>
      </c>
      <c r="L42" s="5" t="e">
        <f t="shared" si="1"/>
        <v>#DIV/0!</v>
      </c>
      <c r="M42" s="5" t="e">
        <f t="shared" si="2"/>
        <v>#DIV/0!</v>
      </c>
      <c r="N42" s="5">
        <f t="shared" si="3"/>
        <v>1</v>
      </c>
      <c r="O42" s="5" t="e">
        <f t="shared" si="4"/>
        <v>#DIV/0!</v>
      </c>
      <c r="P42" s="5" t="e">
        <f t="shared" si="5"/>
        <v>#DIV/0!</v>
      </c>
      <c r="Q42" s="5" t="e">
        <f t="shared" si="6"/>
        <v>#DIV/0!</v>
      </c>
    </row>
    <row r="43" spans="7:17" x14ac:dyDescent="0.3">
      <c r="G43">
        <v>80</v>
      </c>
      <c r="H43">
        <v>90</v>
      </c>
      <c r="I43" s="3">
        <v>2.86301369863014</v>
      </c>
      <c r="J43">
        <f t="shared" si="0"/>
        <v>10</v>
      </c>
      <c r="K43" s="5" t="e">
        <f t="shared" si="1"/>
        <v>#DIV/0!</v>
      </c>
      <c r="L43" s="5" t="e">
        <f t="shared" si="1"/>
        <v>#DIV/0!</v>
      </c>
      <c r="M43" s="5" t="e">
        <f t="shared" si="2"/>
        <v>#DIV/0!</v>
      </c>
      <c r="N43" s="5">
        <f t="shared" si="3"/>
        <v>1</v>
      </c>
      <c r="O43" s="5" t="e">
        <f t="shared" si="4"/>
        <v>#DIV/0!</v>
      </c>
      <c r="P43" s="5" t="e">
        <f t="shared" si="5"/>
        <v>#DIV/0!</v>
      </c>
      <c r="Q43" s="5" t="e">
        <f t="shared" si="6"/>
        <v>#DIV/0!</v>
      </c>
    </row>
    <row r="44" spans="7:17" x14ac:dyDescent="0.3">
      <c r="G44">
        <v>91</v>
      </c>
      <c r="H44">
        <v>106</v>
      </c>
      <c r="I44" s="3">
        <v>2.7671232876712302</v>
      </c>
      <c r="J44">
        <f t="shared" si="0"/>
        <v>15</v>
      </c>
      <c r="K44" s="5" t="e">
        <f t="shared" si="1"/>
        <v>#DIV/0!</v>
      </c>
      <c r="L44" s="5" t="e">
        <f t="shared" si="1"/>
        <v>#DIV/0!</v>
      </c>
      <c r="M44" s="5" t="e">
        <f t="shared" si="2"/>
        <v>#DIV/0!</v>
      </c>
      <c r="N44" s="5">
        <f t="shared" si="3"/>
        <v>1</v>
      </c>
      <c r="O44" s="5" t="e">
        <f t="shared" si="4"/>
        <v>#DIV/0!</v>
      </c>
      <c r="P44" s="5" t="e">
        <f t="shared" si="5"/>
        <v>#DIV/0!</v>
      </c>
      <c r="Q44" s="5" t="e">
        <f t="shared" si="6"/>
        <v>#DIV/0!</v>
      </c>
    </row>
    <row r="45" spans="7:17" x14ac:dyDescent="0.3">
      <c r="G45">
        <v>57</v>
      </c>
      <c r="H45">
        <v>72</v>
      </c>
      <c r="I45" s="3">
        <v>5.7808219178082201</v>
      </c>
      <c r="J45">
        <f t="shared" si="0"/>
        <v>15</v>
      </c>
      <c r="K45" s="5" t="e">
        <f t="shared" si="1"/>
        <v>#DIV/0!</v>
      </c>
      <c r="L45" s="5" t="e">
        <f t="shared" si="1"/>
        <v>#DIV/0!</v>
      </c>
      <c r="M45" s="5" t="e">
        <f t="shared" si="2"/>
        <v>#DIV/0!</v>
      </c>
      <c r="N45" s="5">
        <f t="shared" si="3"/>
        <v>1</v>
      </c>
      <c r="O45" s="5" t="e">
        <f t="shared" si="4"/>
        <v>#DIV/0!</v>
      </c>
      <c r="P45" s="5" t="e">
        <f t="shared" si="5"/>
        <v>#DIV/0!</v>
      </c>
      <c r="Q45" s="5" t="e">
        <f t="shared" si="6"/>
        <v>#DIV/0!</v>
      </c>
    </row>
    <row r="46" spans="7:17" x14ac:dyDescent="0.3">
      <c r="G46">
        <v>83</v>
      </c>
      <c r="H46">
        <v>95</v>
      </c>
      <c r="I46" s="3">
        <v>5.7890410958904104</v>
      </c>
      <c r="J46">
        <f t="shared" si="0"/>
        <v>12</v>
      </c>
      <c r="K46" s="5" t="e">
        <f t="shared" si="1"/>
        <v>#DIV/0!</v>
      </c>
      <c r="L46" s="5" t="e">
        <f t="shared" si="1"/>
        <v>#DIV/0!</v>
      </c>
      <c r="M46" s="5" t="e">
        <f t="shared" si="2"/>
        <v>#DIV/0!</v>
      </c>
      <c r="N46" s="5">
        <f t="shared" si="3"/>
        <v>1</v>
      </c>
      <c r="O46" s="5" t="e">
        <f t="shared" si="4"/>
        <v>#DIV/0!</v>
      </c>
      <c r="P46" s="5" t="e">
        <f t="shared" si="5"/>
        <v>#DIV/0!</v>
      </c>
      <c r="Q46" s="5" t="e">
        <f t="shared" si="6"/>
        <v>#DIV/0!</v>
      </c>
    </row>
    <row r="47" spans="7:17" x14ac:dyDescent="0.3">
      <c r="G47">
        <v>49</v>
      </c>
      <c r="H47">
        <v>86</v>
      </c>
      <c r="I47" s="3">
        <v>6</v>
      </c>
      <c r="J47">
        <f t="shared" si="0"/>
        <v>37</v>
      </c>
      <c r="K47" s="5" t="e">
        <f t="shared" si="1"/>
        <v>#DIV/0!</v>
      </c>
      <c r="L47" s="5" t="e">
        <f t="shared" si="1"/>
        <v>#DIV/0!</v>
      </c>
      <c r="M47" s="5" t="e">
        <f t="shared" si="2"/>
        <v>#DIV/0!</v>
      </c>
      <c r="N47" s="5">
        <f t="shared" si="3"/>
        <v>1</v>
      </c>
      <c r="O47" s="5" t="e">
        <f t="shared" si="4"/>
        <v>#DIV/0!</v>
      </c>
      <c r="P47" s="5" t="e">
        <f t="shared" si="5"/>
        <v>#DIV/0!</v>
      </c>
      <c r="Q47" s="5" t="e">
        <f t="shared" si="6"/>
        <v>#DIV/0!</v>
      </c>
    </row>
    <row r="48" spans="7:17" x14ac:dyDescent="0.3">
      <c r="G48">
        <v>85</v>
      </c>
      <c r="H48">
        <v>96</v>
      </c>
      <c r="I48" s="3">
        <v>3.6657534246575301</v>
      </c>
      <c r="J48">
        <f t="shared" si="0"/>
        <v>11</v>
      </c>
      <c r="K48" s="5" t="e">
        <f t="shared" si="1"/>
        <v>#DIV/0!</v>
      </c>
      <c r="L48" s="5" t="e">
        <f t="shared" si="1"/>
        <v>#DIV/0!</v>
      </c>
      <c r="M48" s="5" t="e">
        <f t="shared" si="2"/>
        <v>#DIV/0!</v>
      </c>
      <c r="N48" s="5">
        <f t="shared" si="3"/>
        <v>1</v>
      </c>
      <c r="O48" s="5" t="e">
        <f t="shared" si="4"/>
        <v>#DIV/0!</v>
      </c>
      <c r="P48" s="5" t="e">
        <f t="shared" si="5"/>
        <v>#DIV/0!</v>
      </c>
      <c r="Q48" s="5" t="e">
        <f t="shared" si="6"/>
        <v>#DIV/0!</v>
      </c>
    </row>
    <row r="49" spans="7:17" x14ac:dyDescent="0.3">
      <c r="G49">
        <v>83</v>
      </c>
      <c r="H49">
        <v>89</v>
      </c>
      <c r="I49" s="3">
        <v>0.76986301369862997</v>
      </c>
      <c r="J49">
        <f t="shared" si="0"/>
        <v>6</v>
      </c>
      <c r="K49" s="5" t="e">
        <f t="shared" si="1"/>
        <v>#DIV/0!</v>
      </c>
      <c r="L49" s="5" t="e">
        <f t="shared" si="1"/>
        <v>#DIV/0!</v>
      </c>
      <c r="M49" s="5" t="e">
        <f t="shared" si="2"/>
        <v>#DIV/0!</v>
      </c>
      <c r="N49" s="5">
        <f t="shared" si="3"/>
        <v>1</v>
      </c>
      <c r="O49" s="5" t="e">
        <f t="shared" si="4"/>
        <v>#DIV/0!</v>
      </c>
      <c r="P49" s="5" t="e">
        <f t="shared" si="5"/>
        <v>#DIV/0!</v>
      </c>
      <c r="Q49" s="5" t="e">
        <f t="shared" si="6"/>
        <v>#DIV/0!</v>
      </c>
    </row>
    <row r="50" spans="7:17" x14ac:dyDescent="0.3">
      <c r="G50">
        <v>60</v>
      </c>
      <c r="H50">
        <v>65</v>
      </c>
      <c r="I50" s="3">
        <v>1.8082191780821899</v>
      </c>
      <c r="J50">
        <f t="shared" si="0"/>
        <v>5</v>
      </c>
      <c r="K50" s="5" t="e">
        <f t="shared" si="1"/>
        <v>#DIV/0!</v>
      </c>
      <c r="L50" s="5" t="e">
        <f t="shared" si="1"/>
        <v>#DIV/0!</v>
      </c>
      <c r="M50" s="5" t="e">
        <f t="shared" si="2"/>
        <v>#DIV/0!</v>
      </c>
      <c r="N50" s="5">
        <f t="shared" si="3"/>
        <v>1</v>
      </c>
      <c r="O50" s="5" t="e">
        <f t="shared" si="4"/>
        <v>#DIV/0!</v>
      </c>
      <c r="P50" s="5" t="e">
        <f t="shared" si="5"/>
        <v>#DIV/0!</v>
      </c>
      <c r="Q50" s="5" t="e">
        <f t="shared" si="6"/>
        <v>#DIV/0!</v>
      </c>
    </row>
    <row r="51" spans="7:17" x14ac:dyDescent="0.3">
      <c r="G51">
        <v>58</v>
      </c>
      <c r="H51">
        <v>76</v>
      </c>
      <c r="I51" s="3">
        <v>4.88767123287671</v>
      </c>
      <c r="J51">
        <f t="shared" si="0"/>
        <v>18</v>
      </c>
      <c r="K51" s="5" t="e">
        <f t="shared" si="1"/>
        <v>#DIV/0!</v>
      </c>
      <c r="L51" s="5" t="e">
        <f t="shared" si="1"/>
        <v>#DIV/0!</v>
      </c>
      <c r="M51" s="5" t="e">
        <f t="shared" si="2"/>
        <v>#DIV/0!</v>
      </c>
      <c r="N51" s="5">
        <f t="shared" si="3"/>
        <v>1</v>
      </c>
      <c r="O51" s="5" t="e">
        <f t="shared" si="4"/>
        <v>#DIV/0!</v>
      </c>
      <c r="P51" s="5" t="e">
        <f t="shared" si="5"/>
        <v>#DIV/0!</v>
      </c>
      <c r="Q51" s="5" t="e">
        <f t="shared" si="6"/>
        <v>#DIV/0!</v>
      </c>
    </row>
    <row r="52" spans="7:17" x14ac:dyDescent="0.3">
      <c r="G52">
        <v>78</v>
      </c>
      <c r="H52">
        <v>86</v>
      </c>
      <c r="I52" s="3">
        <v>2.7808219178082201</v>
      </c>
      <c r="J52">
        <f t="shared" si="0"/>
        <v>8</v>
      </c>
      <c r="K52" s="5" t="e">
        <f t="shared" si="1"/>
        <v>#DIV/0!</v>
      </c>
      <c r="L52" s="5" t="e">
        <f t="shared" si="1"/>
        <v>#DIV/0!</v>
      </c>
      <c r="M52" s="5" t="e">
        <f t="shared" si="2"/>
        <v>#DIV/0!</v>
      </c>
      <c r="N52" s="5">
        <f t="shared" si="3"/>
        <v>1</v>
      </c>
      <c r="O52" s="5" t="e">
        <f t="shared" si="4"/>
        <v>#DIV/0!</v>
      </c>
      <c r="P52" s="5" t="e">
        <f t="shared" si="5"/>
        <v>#DIV/0!</v>
      </c>
      <c r="Q52" s="5" t="e">
        <f t="shared" si="6"/>
        <v>#DIV/0!</v>
      </c>
    </row>
    <row r="53" spans="7:17" x14ac:dyDescent="0.3">
      <c r="G53">
        <v>70</v>
      </c>
      <c r="H53">
        <v>76</v>
      </c>
      <c r="I53" s="3">
        <v>1.84109589041096</v>
      </c>
      <c r="J53">
        <f t="shared" si="0"/>
        <v>6</v>
      </c>
      <c r="K53" s="5" t="e">
        <f t="shared" si="1"/>
        <v>#DIV/0!</v>
      </c>
      <c r="L53" s="5" t="e">
        <f t="shared" si="1"/>
        <v>#DIV/0!</v>
      </c>
      <c r="M53" s="5" t="e">
        <f t="shared" si="2"/>
        <v>#DIV/0!</v>
      </c>
      <c r="N53" s="5">
        <f t="shared" si="3"/>
        <v>1</v>
      </c>
      <c r="O53" s="5" t="e">
        <f t="shared" si="4"/>
        <v>#DIV/0!</v>
      </c>
      <c r="P53" s="5" t="e">
        <f t="shared" si="5"/>
        <v>#DIV/0!</v>
      </c>
      <c r="Q53" s="5" t="e">
        <f t="shared" si="6"/>
        <v>#DIV/0!</v>
      </c>
    </row>
    <row r="54" spans="7:17" x14ac:dyDescent="0.3">
      <c r="G54">
        <v>55</v>
      </c>
      <c r="H54">
        <v>57</v>
      </c>
      <c r="I54" s="3">
        <v>0.94520547945205502</v>
      </c>
      <c r="J54">
        <f t="shared" si="0"/>
        <v>2</v>
      </c>
      <c r="K54" s="5" t="e">
        <f t="shared" si="1"/>
        <v>#DIV/0!</v>
      </c>
      <c r="L54" s="5" t="e">
        <f t="shared" si="1"/>
        <v>#DIV/0!</v>
      </c>
      <c r="M54" s="5" t="e">
        <f t="shared" si="2"/>
        <v>#DIV/0!</v>
      </c>
      <c r="N54" s="5">
        <f t="shared" si="3"/>
        <v>1</v>
      </c>
      <c r="O54" s="5" t="e">
        <f t="shared" si="4"/>
        <v>#DIV/0!</v>
      </c>
      <c r="P54" s="5" t="e">
        <f t="shared" si="5"/>
        <v>#DIV/0!</v>
      </c>
      <c r="Q54" s="5" t="e">
        <f t="shared" si="6"/>
        <v>#DIV/0!</v>
      </c>
    </row>
    <row r="55" spans="7:17" x14ac:dyDescent="0.3">
      <c r="G55">
        <v>69</v>
      </c>
      <c r="H55">
        <v>85</v>
      </c>
      <c r="I55" s="3">
        <v>3.75342465753425</v>
      </c>
      <c r="J55">
        <f t="shared" si="0"/>
        <v>16</v>
      </c>
      <c r="K55" s="5" t="e">
        <f t="shared" si="1"/>
        <v>#DIV/0!</v>
      </c>
      <c r="L55" s="5" t="e">
        <f t="shared" si="1"/>
        <v>#DIV/0!</v>
      </c>
      <c r="M55" s="5" t="e">
        <f t="shared" si="2"/>
        <v>#DIV/0!</v>
      </c>
      <c r="N55" s="5">
        <f t="shared" si="3"/>
        <v>1</v>
      </c>
      <c r="O55" s="5" t="e">
        <f t="shared" si="4"/>
        <v>#DIV/0!</v>
      </c>
      <c r="P55" s="5" t="e">
        <f t="shared" si="5"/>
        <v>#DIV/0!</v>
      </c>
      <c r="Q55" s="5" t="e">
        <f t="shared" si="6"/>
        <v>#DIV/0!</v>
      </c>
    </row>
    <row r="56" spans="7:17" x14ac:dyDescent="0.3">
      <c r="G56">
        <v>64</v>
      </c>
      <c r="H56">
        <v>64</v>
      </c>
      <c r="I56" s="3">
        <v>1.9013698630136999</v>
      </c>
      <c r="J56">
        <f t="shared" si="0"/>
        <v>0</v>
      </c>
      <c r="K56" s="5" t="e">
        <f t="shared" si="1"/>
        <v>#DIV/0!</v>
      </c>
      <c r="L56" s="5" t="e">
        <f t="shared" si="1"/>
        <v>#DIV/0!</v>
      </c>
      <c r="M56" s="5" t="e">
        <f t="shared" si="2"/>
        <v>#DIV/0!</v>
      </c>
      <c r="N56" s="5">
        <f t="shared" si="3"/>
        <v>1</v>
      </c>
      <c r="O56" s="5" t="e">
        <f t="shared" si="4"/>
        <v>#DIV/0!</v>
      </c>
      <c r="P56" s="5" t="e">
        <f t="shared" si="5"/>
        <v>#DIV/0!</v>
      </c>
      <c r="Q56" s="5" t="e">
        <f t="shared" si="6"/>
        <v>#DIV/0!</v>
      </c>
    </row>
    <row r="57" spans="7:17" x14ac:dyDescent="0.3">
      <c r="G57">
        <v>83</v>
      </c>
      <c r="H57">
        <v>86</v>
      </c>
      <c r="I57" s="3">
        <v>0.87945205479452104</v>
      </c>
      <c r="J57">
        <f t="shared" si="0"/>
        <v>3</v>
      </c>
      <c r="K57" s="5" t="e">
        <f t="shared" si="1"/>
        <v>#DIV/0!</v>
      </c>
      <c r="L57" s="5" t="e">
        <f t="shared" si="1"/>
        <v>#DIV/0!</v>
      </c>
      <c r="M57" s="5" t="e">
        <f t="shared" si="2"/>
        <v>#DIV/0!</v>
      </c>
      <c r="N57" s="5">
        <f t="shared" si="3"/>
        <v>1</v>
      </c>
      <c r="O57" s="5" t="e">
        <f t="shared" si="4"/>
        <v>#DIV/0!</v>
      </c>
      <c r="P57" s="5" t="e">
        <f t="shared" si="5"/>
        <v>#DIV/0!</v>
      </c>
      <c r="Q57" s="5" t="e">
        <f t="shared" si="6"/>
        <v>#DIV/0!</v>
      </c>
    </row>
    <row r="58" spans="7:17" x14ac:dyDescent="0.3">
      <c r="G58">
        <v>54</v>
      </c>
      <c r="H58">
        <v>68</v>
      </c>
      <c r="I58" s="3">
        <v>2.9534246575342502</v>
      </c>
      <c r="J58">
        <f t="shared" si="0"/>
        <v>14</v>
      </c>
      <c r="K58" s="5" t="e">
        <f t="shared" si="1"/>
        <v>#DIV/0!</v>
      </c>
      <c r="L58" s="5" t="e">
        <f t="shared" si="1"/>
        <v>#DIV/0!</v>
      </c>
      <c r="M58" s="5" t="e">
        <f t="shared" si="2"/>
        <v>#DIV/0!</v>
      </c>
      <c r="N58" s="5">
        <f t="shared" si="3"/>
        <v>1</v>
      </c>
      <c r="O58" s="5" t="e">
        <f t="shared" si="4"/>
        <v>#DIV/0!</v>
      </c>
      <c r="P58" s="5" t="e">
        <f t="shared" si="5"/>
        <v>#DIV/0!</v>
      </c>
      <c r="Q58" s="5" t="e">
        <f t="shared" si="6"/>
        <v>#DIV/0!</v>
      </c>
    </row>
    <row r="59" spans="7:17" x14ac:dyDescent="0.3">
      <c r="G59">
        <v>84</v>
      </c>
      <c r="H59">
        <v>85</v>
      </c>
      <c r="I59" s="3">
        <v>0.76986301369862997</v>
      </c>
      <c r="J59">
        <f t="shared" si="0"/>
        <v>1</v>
      </c>
      <c r="K59" s="5" t="e">
        <f t="shared" si="1"/>
        <v>#DIV/0!</v>
      </c>
      <c r="L59" s="5" t="e">
        <f t="shared" si="1"/>
        <v>#DIV/0!</v>
      </c>
      <c r="M59" s="5" t="e">
        <f t="shared" si="2"/>
        <v>#DIV/0!</v>
      </c>
      <c r="N59" s="5">
        <f t="shared" si="3"/>
        <v>1</v>
      </c>
      <c r="O59" s="5" t="e">
        <f t="shared" si="4"/>
        <v>#DIV/0!</v>
      </c>
      <c r="P59" s="5" t="e">
        <f t="shared" si="5"/>
        <v>#DIV/0!</v>
      </c>
      <c r="Q59" s="5" t="e">
        <f t="shared" si="6"/>
        <v>#DIV/0!</v>
      </c>
    </row>
    <row r="60" spans="7:17" x14ac:dyDescent="0.3">
      <c r="G60">
        <v>48</v>
      </c>
      <c r="H60">
        <v>73</v>
      </c>
      <c r="I60" s="3">
        <v>6.7780821917808201</v>
      </c>
      <c r="J60">
        <f t="shared" si="0"/>
        <v>25</v>
      </c>
      <c r="K60" s="5" t="e">
        <f t="shared" si="1"/>
        <v>#DIV/0!</v>
      </c>
      <c r="L60" s="5" t="e">
        <f t="shared" si="1"/>
        <v>#DIV/0!</v>
      </c>
      <c r="M60" s="5" t="e">
        <f t="shared" si="2"/>
        <v>#DIV/0!</v>
      </c>
      <c r="N60" s="5">
        <f t="shared" si="3"/>
        <v>1</v>
      </c>
      <c r="O60" s="5" t="e">
        <f t="shared" si="4"/>
        <v>#DIV/0!</v>
      </c>
      <c r="P60" s="5" t="e">
        <f t="shared" si="5"/>
        <v>#DIV/0!</v>
      </c>
      <c r="Q60" s="5" t="e">
        <f t="shared" si="6"/>
        <v>#DIV/0!</v>
      </c>
    </row>
    <row r="61" spans="7:17" x14ac:dyDescent="0.3">
      <c r="G61">
        <v>110</v>
      </c>
      <c r="H61">
        <v>127</v>
      </c>
      <c r="I61" s="3">
        <v>3.2794520547945201</v>
      </c>
      <c r="J61">
        <f t="shared" si="0"/>
        <v>17</v>
      </c>
      <c r="K61" s="5" t="e">
        <f t="shared" si="1"/>
        <v>#DIV/0!</v>
      </c>
      <c r="L61" s="5" t="e">
        <f t="shared" si="1"/>
        <v>#DIV/0!</v>
      </c>
      <c r="M61" s="5" t="e">
        <f t="shared" si="2"/>
        <v>#DIV/0!</v>
      </c>
      <c r="N61" s="5">
        <f t="shared" si="3"/>
        <v>1</v>
      </c>
      <c r="O61" s="5" t="e">
        <f t="shared" si="4"/>
        <v>#DIV/0!</v>
      </c>
      <c r="P61" s="5" t="e">
        <f t="shared" si="5"/>
        <v>#DIV/0!</v>
      </c>
      <c r="Q61" s="5" t="e">
        <f t="shared" si="6"/>
        <v>#DIV/0!</v>
      </c>
    </row>
    <row r="62" spans="7:17" x14ac:dyDescent="0.3">
      <c r="G62">
        <v>74</v>
      </c>
      <c r="H62">
        <v>78</v>
      </c>
      <c r="I62" s="3">
        <v>1.6520547945205499</v>
      </c>
      <c r="J62">
        <f t="shared" si="0"/>
        <v>4</v>
      </c>
      <c r="K62" s="5" t="e">
        <f t="shared" si="1"/>
        <v>#DIV/0!</v>
      </c>
      <c r="L62" s="5" t="e">
        <f t="shared" si="1"/>
        <v>#DIV/0!</v>
      </c>
      <c r="M62" s="5" t="e">
        <f t="shared" si="2"/>
        <v>#DIV/0!</v>
      </c>
      <c r="N62" s="5">
        <f t="shared" si="3"/>
        <v>1</v>
      </c>
      <c r="O62" s="5" t="e">
        <f t="shared" si="4"/>
        <v>#DIV/0!</v>
      </c>
      <c r="P62" s="5" t="e">
        <f t="shared" si="5"/>
        <v>#DIV/0!</v>
      </c>
      <c r="Q62" s="5" t="e">
        <f t="shared" si="6"/>
        <v>#DIV/0!</v>
      </c>
    </row>
    <row r="63" spans="7:17" x14ac:dyDescent="0.3">
      <c r="G63">
        <v>88</v>
      </c>
      <c r="H63">
        <v>96</v>
      </c>
      <c r="I63" s="3">
        <v>2.1342465753424702</v>
      </c>
      <c r="J63">
        <f t="shared" si="0"/>
        <v>8</v>
      </c>
      <c r="K63" s="5" t="e">
        <f t="shared" si="1"/>
        <v>#DIV/0!</v>
      </c>
      <c r="L63" s="5" t="e">
        <f t="shared" si="1"/>
        <v>#DIV/0!</v>
      </c>
      <c r="M63" s="5" t="e">
        <f t="shared" si="2"/>
        <v>#DIV/0!</v>
      </c>
      <c r="N63" s="5">
        <f t="shared" si="3"/>
        <v>1</v>
      </c>
      <c r="O63" s="5" t="e">
        <f t="shared" si="4"/>
        <v>#DIV/0!</v>
      </c>
      <c r="P63" s="5" t="e">
        <f t="shared" si="5"/>
        <v>#DIV/0!</v>
      </c>
      <c r="Q63" s="5" t="e">
        <f t="shared" si="6"/>
        <v>#DIV/0!</v>
      </c>
    </row>
    <row r="64" spans="7:17" x14ac:dyDescent="0.3">
      <c r="G64">
        <v>82</v>
      </c>
      <c r="H64">
        <v>92</v>
      </c>
      <c r="I64" s="3">
        <v>5.0082191780821903</v>
      </c>
      <c r="J64">
        <f t="shared" si="0"/>
        <v>10</v>
      </c>
      <c r="K64" s="5" t="e">
        <f t="shared" si="1"/>
        <v>#DIV/0!</v>
      </c>
      <c r="L64" s="5" t="e">
        <f t="shared" si="1"/>
        <v>#DIV/0!</v>
      </c>
      <c r="M64" s="5" t="e">
        <f t="shared" si="2"/>
        <v>#DIV/0!</v>
      </c>
      <c r="N64" s="5">
        <f t="shared" si="3"/>
        <v>1</v>
      </c>
      <c r="O64" s="5" t="e">
        <f t="shared" si="4"/>
        <v>#DIV/0!</v>
      </c>
      <c r="P64" s="5" t="e">
        <f t="shared" si="5"/>
        <v>#DIV/0!</v>
      </c>
      <c r="Q64" s="5" t="e">
        <f t="shared" si="6"/>
        <v>#DIV/0!</v>
      </c>
    </row>
    <row r="65" spans="7:17" x14ac:dyDescent="0.3">
      <c r="G65">
        <v>70</v>
      </c>
      <c r="H65">
        <v>74</v>
      </c>
      <c r="I65" s="3">
        <v>1.95068493150685</v>
      </c>
      <c r="J65">
        <f t="shared" si="0"/>
        <v>4</v>
      </c>
      <c r="K65" s="5" t="e">
        <f t="shared" si="1"/>
        <v>#DIV/0!</v>
      </c>
      <c r="L65" s="5" t="e">
        <f t="shared" si="1"/>
        <v>#DIV/0!</v>
      </c>
      <c r="M65" s="5" t="e">
        <f t="shared" si="2"/>
        <v>#DIV/0!</v>
      </c>
      <c r="N65" s="5">
        <f t="shared" si="3"/>
        <v>1</v>
      </c>
      <c r="O65" s="5" t="e">
        <f t="shared" si="4"/>
        <v>#DIV/0!</v>
      </c>
      <c r="P65" s="5" t="e">
        <f t="shared" si="5"/>
        <v>#DIV/0!</v>
      </c>
      <c r="Q65" s="5" t="e">
        <f t="shared" si="6"/>
        <v>#DIV/0!</v>
      </c>
    </row>
    <row r="66" spans="7:17" x14ac:dyDescent="0.3">
      <c r="G66">
        <v>79</v>
      </c>
      <c r="H66">
        <v>102</v>
      </c>
      <c r="I66" s="3">
        <v>5.7726027397260298</v>
      </c>
      <c r="J66">
        <f t="shared" si="0"/>
        <v>23</v>
      </c>
      <c r="K66" s="5" t="e">
        <f t="shared" si="1"/>
        <v>#DIV/0!</v>
      </c>
      <c r="L66" s="5" t="e">
        <f t="shared" si="1"/>
        <v>#DIV/0!</v>
      </c>
      <c r="M66" s="5" t="e">
        <f t="shared" si="2"/>
        <v>#DIV/0!</v>
      </c>
      <c r="N66" s="5">
        <f t="shared" si="3"/>
        <v>1</v>
      </c>
      <c r="O66" s="5" t="e">
        <f t="shared" si="4"/>
        <v>#DIV/0!</v>
      </c>
      <c r="P66" s="5" t="e">
        <f t="shared" si="5"/>
        <v>#DIV/0!</v>
      </c>
      <c r="Q66" s="5" t="e">
        <f t="shared" si="6"/>
        <v>#DIV/0!</v>
      </c>
    </row>
    <row r="67" spans="7:17" x14ac:dyDescent="0.3">
      <c r="G67">
        <v>79</v>
      </c>
      <c r="H67">
        <v>85</v>
      </c>
      <c r="I67" s="3">
        <v>0.93972602739725997</v>
      </c>
      <c r="J67">
        <f t="shared" ref="J67:J130" si="7">H67-G67</f>
        <v>6</v>
      </c>
      <c r="K67" s="5" t="e">
        <f t="shared" ref="K67:L130" si="8">(G67^$B$1-1)/$B$1</f>
        <v>#DIV/0!</v>
      </c>
      <c r="L67" s="5" t="e">
        <f t="shared" si="8"/>
        <v>#DIV/0!</v>
      </c>
      <c r="M67" s="5" t="e">
        <f t="shared" ref="M67:M130" si="9">$B$2*(1-$B$3^I67)/(1-$B$3)+$B$3^I67*K67</f>
        <v>#DIV/0!</v>
      </c>
      <c r="N67" s="5">
        <f t="shared" ref="N67:N130" si="10">(1-$B$3^(2*I67))/(1-$B$3^2)</f>
        <v>1</v>
      </c>
      <c r="O67" s="5" t="e">
        <f t="shared" ref="O67:O130" si="11">L67-M67</f>
        <v>#DIV/0!</v>
      </c>
      <c r="P67" s="5" t="e">
        <f t="shared" ref="P67:P130" si="12">O67^2</f>
        <v>#DIV/0!</v>
      </c>
      <c r="Q67" s="5" t="e">
        <f t="shared" ref="Q67:Q130" si="13">P67/N67</f>
        <v>#DIV/0!</v>
      </c>
    </row>
    <row r="68" spans="7:17" x14ac:dyDescent="0.3">
      <c r="G68">
        <v>96</v>
      </c>
      <c r="H68">
        <v>96</v>
      </c>
      <c r="I68" s="3">
        <v>1.2876712328767099</v>
      </c>
      <c r="J68">
        <f t="shared" si="7"/>
        <v>0</v>
      </c>
      <c r="K68" s="5" t="e">
        <f t="shared" si="8"/>
        <v>#DIV/0!</v>
      </c>
      <c r="L68" s="5" t="e">
        <f t="shared" si="8"/>
        <v>#DIV/0!</v>
      </c>
      <c r="M68" s="5" t="e">
        <f t="shared" si="9"/>
        <v>#DIV/0!</v>
      </c>
      <c r="N68" s="5">
        <f t="shared" si="10"/>
        <v>1</v>
      </c>
      <c r="O68" s="5" t="e">
        <f t="shared" si="11"/>
        <v>#DIV/0!</v>
      </c>
      <c r="P68" s="5" t="e">
        <f t="shared" si="12"/>
        <v>#DIV/0!</v>
      </c>
      <c r="Q68" s="5" t="e">
        <f t="shared" si="13"/>
        <v>#DIV/0!</v>
      </c>
    </row>
    <row r="69" spans="7:17" x14ac:dyDescent="0.3">
      <c r="G69">
        <v>76</v>
      </c>
      <c r="H69">
        <v>79</v>
      </c>
      <c r="I69" s="3">
        <v>1.75342465753425</v>
      </c>
      <c r="J69">
        <f t="shared" si="7"/>
        <v>3</v>
      </c>
      <c r="K69" s="5" t="e">
        <f t="shared" si="8"/>
        <v>#DIV/0!</v>
      </c>
      <c r="L69" s="5" t="e">
        <f t="shared" si="8"/>
        <v>#DIV/0!</v>
      </c>
      <c r="M69" s="5" t="e">
        <f t="shared" si="9"/>
        <v>#DIV/0!</v>
      </c>
      <c r="N69" s="5">
        <f t="shared" si="10"/>
        <v>1</v>
      </c>
      <c r="O69" s="5" t="e">
        <f t="shared" si="11"/>
        <v>#DIV/0!</v>
      </c>
      <c r="P69" s="5" t="e">
        <f t="shared" si="12"/>
        <v>#DIV/0!</v>
      </c>
      <c r="Q69" s="5" t="e">
        <f t="shared" si="13"/>
        <v>#DIV/0!</v>
      </c>
    </row>
    <row r="70" spans="7:17" x14ac:dyDescent="0.3">
      <c r="G70">
        <v>81</v>
      </c>
      <c r="H70">
        <v>90</v>
      </c>
      <c r="I70" s="3">
        <v>3.0849315068493199</v>
      </c>
      <c r="J70">
        <f t="shared" si="7"/>
        <v>9</v>
      </c>
      <c r="K70" s="5" t="e">
        <f t="shared" si="8"/>
        <v>#DIV/0!</v>
      </c>
      <c r="L70" s="5" t="e">
        <f t="shared" si="8"/>
        <v>#DIV/0!</v>
      </c>
      <c r="M70" s="5" t="e">
        <f t="shared" si="9"/>
        <v>#DIV/0!</v>
      </c>
      <c r="N70" s="5">
        <f t="shared" si="10"/>
        <v>1</v>
      </c>
      <c r="O70" s="5" t="e">
        <f t="shared" si="11"/>
        <v>#DIV/0!</v>
      </c>
      <c r="P70" s="5" t="e">
        <f t="shared" si="12"/>
        <v>#DIV/0!</v>
      </c>
      <c r="Q70" s="5" t="e">
        <f t="shared" si="13"/>
        <v>#DIV/0!</v>
      </c>
    </row>
    <row r="71" spans="7:17" x14ac:dyDescent="0.3">
      <c r="G71">
        <v>78</v>
      </c>
      <c r="H71">
        <v>88</v>
      </c>
      <c r="I71" s="3">
        <v>3.8794520547945202</v>
      </c>
      <c r="J71">
        <f t="shared" si="7"/>
        <v>10</v>
      </c>
      <c r="K71" s="5" t="e">
        <f t="shared" si="8"/>
        <v>#DIV/0!</v>
      </c>
      <c r="L71" s="5" t="e">
        <f t="shared" si="8"/>
        <v>#DIV/0!</v>
      </c>
      <c r="M71" s="5" t="e">
        <f t="shared" si="9"/>
        <v>#DIV/0!</v>
      </c>
      <c r="N71" s="5">
        <f t="shared" si="10"/>
        <v>1</v>
      </c>
      <c r="O71" s="5" t="e">
        <f t="shared" si="11"/>
        <v>#DIV/0!</v>
      </c>
      <c r="P71" s="5" t="e">
        <f t="shared" si="12"/>
        <v>#DIV/0!</v>
      </c>
      <c r="Q71" s="5" t="e">
        <f t="shared" si="13"/>
        <v>#DIV/0!</v>
      </c>
    </row>
    <row r="72" spans="7:17" x14ac:dyDescent="0.3">
      <c r="G72">
        <v>147</v>
      </c>
      <c r="H72">
        <v>149</v>
      </c>
      <c r="I72" s="3">
        <v>3.8383561643835602</v>
      </c>
      <c r="J72">
        <f t="shared" si="7"/>
        <v>2</v>
      </c>
      <c r="K72" s="5" t="e">
        <f t="shared" si="8"/>
        <v>#DIV/0!</v>
      </c>
      <c r="L72" s="5" t="e">
        <f t="shared" si="8"/>
        <v>#DIV/0!</v>
      </c>
      <c r="M72" s="5" t="e">
        <f t="shared" si="9"/>
        <v>#DIV/0!</v>
      </c>
      <c r="N72" s="5">
        <f t="shared" si="10"/>
        <v>1</v>
      </c>
      <c r="O72" s="5" t="e">
        <f t="shared" si="11"/>
        <v>#DIV/0!</v>
      </c>
      <c r="P72" s="5" t="e">
        <f t="shared" si="12"/>
        <v>#DIV/0!</v>
      </c>
      <c r="Q72" s="5" t="e">
        <f t="shared" si="13"/>
        <v>#DIV/0!</v>
      </c>
    </row>
    <row r="73" spans="7:17" x14ac:dyDescent="0.3">
      <c r="G73">
        <v>65</v>
      </c>
      <c r="H73">
        <v>100</v>
      </c>
      <c r="I73" s="3">
        <v>4.8986301369863003</v>
      </c>
      <c r="J73">
        <f t="shared" si="7"/>
        <v>35</v>
      </c>
      <c r="K73" s="5" t="e">
        <f t="shared" si="8"/>
        <v>#DIV/0!</v>
      </c>
      <c r="L73" s="5" t="e">
        <f t="shared" si="8"/>
        <v>#DIV/0!</v>
      </c>
      <c r="M73" s="5" t="e">
        <f t="shared" si="9"/>
        <v>#DIV/0!</v>
      </c>
      <c r="N73" s="5">
        <f t="shared" si="10"/>
        <v>1</v>
      </c>
      <c r="O73" s="5" t="e">
        <f t="shared" si="11"/>
        <v>#DIV/0!</v>
      </c>
      <c r="P73" s="5" t="e">
        <f t="shared" si="12"/>
        <v>#DIV/0!</v>
      </c>
      <c r="Q73" s="5" t="e">
        <f t="shared" si="13"/>
        <v>#DIV/0!</v>
      </c>
    </row>
    <row r="74" spans="7:17" x14ac:dyDescent="0.3">
      <c r="G74">
        <v>116</v>
      </c>
      <c r="H74">
        <v>118</v>
      </c>
      <c r="I74" s="3">
        <v>0.47397260273972602</v>
      </c>
      <c r="J74">
        <f t="shared" si="7"/>
        <v>2</v>
      </c>
      <c r="K74" s="5" t="e">
        <f t="shared" si="8"/>
        <v>#DIV/0!</v>
      </c>
      <c r="L74" s="5" t="e">
        <f t="shared" si="8"/>
        <v>#DIV/0!</v>
      </c>
      <c r="M74" s="5" t="e">
        <f t="shared" si="9"/>
        <v>#DIV/0!</v>
      </c>
      <c r="N74" s="5">
        <f t="shared" si="10"/>
        <v>1</v>
      </c>
      <c r="O74" s="5" t="e">
        <f t="shared" si="11"/>
        <v>#DIV/0!</v>
      </c>
      <c r="P74" s="5" t="e">
        <f t="shared" si="12"/>
        <v>#DIV/0!</v>
      </c>
      <c r="Q74" s="5" t="e">
        <f t="shared" si="13"/>
        <v>#DIV/0!</v>
      </c>
    </row>
    <row r="75" spans="7:17" x14ac:dyDescent="0.3">
      <c r="G75">
        <v>73</v>
      </c>
      <c r="H75">
        <v>84</v>
      </c>
      <c r="I75" s="3">
        <v>2.8438356164383598</v>
      </c>
      <c r="J75">
        <f t="shared" si="7"/>
        <v>11</v>
      </c>
      <c r="K75" s="5" t="e">
        <f t="shared" si="8"/>
        <v>#DIV/0!</v>
      </c>
      <c r="L75" s="5" t="e">
        <f t="shared" si="8"/>
        <v>#DIV/0!</v>
      </c>
      <c r="M75" s="5" t="e">
        <f t="shared" si="9"/>
        <v>#DIV/0!</v>
      </c>
      <c r="N75" s="5">
        <f t="shared" si="10"/>
        <v>1</v>
      </c>
      <c r="O75" s="5" t="e">
        <f t="shared" si="11"/>
        <v>#DIV/0!</v>
      </c>
      <c r="P75" s="5" t="e">
        <f t="shared" si="12"/>
        <v>#DIV/0!</v>
      </c>
      <c r="Q75" s="5" t="e">
        <f t="shared" si="13"/>
        <v>#DIV/0!</v>
      </c>
    </row>
    <row r="76" spans="7:17" x14ac:dyDescent="0.3">
      <c r="G76">
        <v>68</v>
      </c>
      <c r="H76">
        <v>74</v>
      </c>
      <c r="I76" s="3">
        <v>2.8767123287671201</v>
      </c>
      <c r="J76">
        <f t="shared" si="7"/>
        <v>6</v>
      </c>
      <c r="K76" s="5" t="e">
        <f t="shared" si="8"/>
        <v>#DIV/0!</v>
      </c>
      <c r="L76" s="5" t="e">
        <f t="shared" si="8"/>
        <v>#DIV/0!</v>
      </c>
      <c r="M76" s="5" t="e">
        <f t="shared" si="9"/>
        <v>#DIV/0!</v>
      </c>
      <c r="N76" s="5">
        <f t="shared" si="10"/>
        <v>1</v>
      </c>
      <c r="O76" s="5" t="e">
        <f t="shared" si="11"/>
        <v>#DIV/0!</v>
      </c>
      <c r="P76" s="5" t="e">
        <f t="shared" si="12"/>
        <v>#DIV/0!</v>
      </c>
      <c r="Q76" s="5" t="e">
        <f t="shared" si="13"/>
        <v>#DIV/0!</v>
      </c>
    </row>
    <row r="77" spans="7:17" x14ac:dyDescent="0.3">
      <c r="G77">
        <v>77</v>
      </c>
      <c r="H77">
        <v>86</v>
      </c>
      <c r="I77" s="3">
        <v>2.81643835616438</v>
      </c>
      <c r="J77">
        <f t="shared" si="7"/>
        <v>9</v>
      </c>
      <c r="K77" s="5" t="e">
        <f t="shared" si="8"/>
        <v>#DIV/0!</v>
      </c>
      <c r="L77" s="5" t="e">
        <f t="shared" si="8"/>
        <v>#DIV/0!</v>
      </c>
      <c r="M77" s="5" t="e">
        <f t="shared" si="9"/>
        <v>#DIV/0!</v>
      </c>
      <c r="N77" s="5">
        <f t="shared" si="10"/>
        <v>1</v>
      </c>
      <c r="O77" s="5" t="e">
        <f t="shared" si="11"/>
        <v>#DIV/0!</v>
      </c>
      <c r="P77" s="5" t="e">
        <f t="shared" si="12"/>
        <v>#DIV/0!</v>
      </c>
      <c r="Q77" s="5" t="e">
        <f t="shared" si="13"/>
        <v>#DIV/0!</v>
      </c>
    </row>
    <row r="78" spans="7:17" x14ac:dyDescent="0.3">
      <c r="G78">
        <v>89</v>
      </c>
      <c r="H78">
        <v>103</v>
      </c>
      <c r="I78" s="3">
        <v>1.75342465753425</v>
      </c>
      <c r="J78">
        <f t="shared" si="7"/>
        <v>14</v>
      </c>
      <c r="K78" s="5" t="e">
        <f t="shared" si="8"/>
        <v>#DIV/0!</v>
      </c>
      <c r="L78" s="5" t="e">
        <f t="shared" si="8"/>
        <v>#DIV/0!</v>
      </c>
      <c r="M78" s="5" t="e">
        <f t="shared" si="9"/>
        <v>#DIV/0!</v>
      </c>
      <c r="N78" s="5">
        <f t="shared" si="10"/>
        <v>1</v>
      </c>
      <c r="O78" s="5" t="e">
        <f t="shared" si="11"/>
        <v>#DIV/0!</v>
      </c>
      <c r="P78" s="5" t="e">
        <f t="shared" si="12"/>
        <v>#DIV/0!</v>
      </c>
      <c r="Q78" s="5" t="e">
        <f t="shared" si="13"/>
        <v>#DIV/0!</v>
      </c>
    </row>
    <row r="79" spans="7:17" x14ac:dyDescent="0.3">
      <c r="G79">
        <v>72</v>
      </c>
      <c r="H79">
        <v>77</v>
      </c>
      <c r="I79" s="3">
        <v>1.7561643835616401</v>
      </c>
      <c r="J79">
        <f t="shared" si="7"/>
        <v>5</v>
      </c>
      <c r="K79" s="5" t="e">
        <f t="shared" si="8"/>
        <v>#DIV/0!</v>
      </c>
      <c r="L79" s="5" t="e">
        <f t="shared" si="8"/>
        <v>#DIV/0!</v>
      </c>
      <c r="M79" s="5" t="e">
        <f t="shared" si="9"/>
        <v>#DIV/0!</v>
      </c>
      <c r="N79" s="5">
        <f t="shared" si="10"/>
        <v>1</v>
      </c>
      <c r="O79" s="5" t="e">
        <f t="shared" si="11"/>
        <v>#DIV/0!</v>
      </c>
      <c r="P79" s="5" t="e">
        <f t="shared" si="12"/>
        <v>#DIV/0!</v>
      </c>
      <c r="Q79" s="5" t="e">
        <f t="shared" si="13"/>
        <v>#DIV/0!</v>
      </c>
    </row>
    <row r="80" spans="7:17" x14ac:dyDescent="0.3">
      <c r="G80">
        <v>63</v>
      </c>
      <c r="H80">
        <v>88</v>
      </c>
      <c r="I80" s="3">
        <v>5.1534246575342504</v>
      </c>
      <c r="J80">
        <f t="shared" si="7"/>
        <v>25</v>
      </c>
      <c r="K80" s="5" t="e">
        <f t="shared" si="8"/>
        <v>#DIV/0!</v>
      </c>
      <c r="L80" s="5" t="e">
        <f t="shared" si="8"/>
        <v>#DIV/0!</v>
      </c>
      <c r="M80" s="5" t="e">
        <f t="shared" si="9"/>
        <v>#DIV/0!</v>
      </c>
      <c r="N80" s="5">
        <f t="shared" si="10"/>
        <v>1</v>
      </c>
      <c r="O80" s="5" t="e">
        <f t="shared" si="11"/>
        <v>#DIV/0!</v>
      </c>
      <c r="P80" s="5" t="e">
        <f t="shared" si="12"/>
        <v>#DIV/0!</v>
      </c>
      <c r="Q80" s="5" t="e">
        <f t="shared" si="13"/>
        <v>#DIV/0!</v>
      </c>
    </row>
    <row r="81" spans="7:17" x14ac:dyDescent="0.3">
      <c r="G81">
        <v>56</v>
      </c>
      <c r="H81">
        <v>82</v>
      </c>
      <c r="I81" s="3">
        <v>6.0767123287671199</v>
      </c>
      <c r="J81">
        <f t="shared" si="7"/>
        <v>26</v>
      </c>
      <c r="K81" s="5" t="e">
        <f t="shared" si="8"/>
        <v>#DIV/0!</v>
      </c>
      <c r="L81" s="5" t="e">
        <f t="shared" si="8"/>
        <v>#DIV/0!</v>
      </c>
      <c r="M81" s="5" t="e">
        <f t="shared" si="9"/>
        <v>#DIV/0!</v>
      </c>
      <c r="N81" s="5">
        <f t="shared" si="10"/>
        <v>1</v>
      </c>
      <c r="O81" s="5" t="e">
        <f t="shared" si="11"/>
        <v>#DIV/0!</v>
      </c>
      <c r="P81" s="5" t="e">
        <f t="shared" si="12"/>
        <v>#DIV/0!</v>
      </c>
      <c r="Q81" s="5" t="e">
        <f t="shared" si="13"/>
        <v>#DIV/0!</v>
      </c>
    </row>
    <row r="82" spans="7:17" x14ac:dyDescent="0.3">
      <c r="G82">
        <v>86</v>
      </c>
      <c r="H82">
        <v>93</v>
      </c>
      <c r="I82" s="3">
        <v>1.76986301369863</v>
      </c>
      <c r="J82">
        <f t="shared" si="7"/>
        <v>7</v>
      </c>
      <c r="K82" s="5" t="e">
        <f t="shared" si="8"/>
        <v>#DIV/0!</v>
      </c>
      <c r="L82" s="5" t="e">
        <f t="shared" si="8"/>
        <v>#DIV/0!</v>
      </c>
      <c r="M82" s="5" t="e">
        <f t="shared" si="9"/>
        <v>#DIV/0!</v>
      </c>
      <c r="N82" s="5">
        <f t="shared" si="10"/>
        <v>1</v>
      </c>
      <c r="O82" s="5" t="e">
        <f t="shared" si="11"/>
        <v>#DIV/0!</v>
      </c>
      <c r="P82" s="5" t="e">
        <f t="shared" si="12"/>
        <v>#DIV/0!</v>
      </c>
      <c r="Q82" s="5" t="e">
        <f t="shared" si="13"/>
        <v>#DIV/0!</v>
      </c>
    </row>
    <row r="83" spans="7:17" x14ac:dyDescent="0.3">
      <c r="G83">
        <v>79</v>
      </c>
      <c r="H83">
        <v>89</v>
      </c>
      <c r="I83" s="3">
        <v>4.6684931506849301</v>
      </c>
      <c r="J83">
        <f t="shared" si="7"/>
        <v>10</v>
      </c>
      <c r="K83" s="5" t="e">
        <f t="shared" si="8"/>
        <v>#DIV/0!</v>
      </c>
      <c r="L83" s="5" t="e">
        <f t="shared" si="8"/>
        <v>#DIV/0!</v>
      </c>
      <c r="M83" s="5" t="e">
        <f t="shared" si="9"/>
        <v>#DIV/0!</v>
      </c>
      <c r="N83" s="5">
        <f t="shared" si="10"/>
        <v>1</v>
      </c>
      <c r="O83" s="5" t="e">
        <f t="shared" si="11"/>
        <v>#DIV/0!</v>
      </c>
      <c r="P83" s="5" t="e">
        <f t="shared" si="12"/>
        <v>#DIV/0!</v>
      </c>
      <c r="Q83" s="5" t="e">
        <f t="shared" si="13"/>
        <v>#DIV/0!</v>
      </c>
    </row>
    <row r="84" spans="7:17" x14ac:dyDescent="0.3">
      <c r="G84">
        <v>77</v>
      </c>
      <c r="H84">
        <v>80</v>
      </c>
      <c r="I84" s="3">
        <v>1.73150684931507</v>
      </c>
      <c r="J84">
        <f t="shared" si="7"/>
        <v>3</v>
      </c>
      <c r="K84" s="5" t="e">
        <f t="shared" si="8"/>
        <v>#DIV/0!</v>
      </c>
      <c r="L84" s="5" t="e">
        <f t="shared" si="8"/>
        <v>#DIV/0!</v>
      </c>
      <c r="M84" s="5" t="e">
        <f t="shared" si="9"/>
        <v>#DIV/0!</v>
      </c>
      <c r="N84" s="5">
        <f t="shared" si="10"/>
        <v>1</v>
      </c>
      <c r="O84" s="5" t="e">
        <f t="shared" si="11"/>
        <v>#DIV/0!</v>
      </c>
      <c r="P84" s="5" t="e">
        <f t="shared" si="12"/>
        <v>#DIV/0!</v>
      </c>
      <c r="Q84" s="5" t="e">
        <f t="shared" si="13"/>
        <v>#DIV/0!</v>
      </c>
    </row>
    <row r="85" spans="7:17" x14ac:dyDescent="0.3">
      <c r="G85">
        <v>81</v>
      </c>
      <c r="H85">
        <v>87</v>
      </c>
      <c r="I85" s="3">
        <v>1.5589041095890399</v>
      </c>
      <c r="J85">
        <f t="shared" si="7"/>
        <v>6</v>
      </c>
      <c r="K85" s="5" t="e">
        <f t="shared" si="8"/>
        <v>#DIV/0!</v>
      </c>
      <c r="L85" s="5" t="e">
        <f t="shared" si="8"/>
        <v>#DIV/0!</v>
      </c>
      <c r="M85" s="5" t="e">
        <f t="shared" si="9"/>
        <v>#DIV/0!</v>
      </c>
      <c r="N85" s="5">
        <f t="shared" si="10"/>
        <v>1</v>
      </c>
      <c r="O85" s="5" t="e">
        <f t="shared" si="11"/>
        <v>#DIV/0!</v>
      </c>
      <c r="P85" s="5" t="e">
        <f t="shared" si="12"/>
        <v>#DIV/0!</v>
      </c>
      <c r="Q85" s="5" t="e">
        <f t="shared" si="13"/>
        <v>#DIV/0!</v>
      </c>
    </row>
    <row r="86" spans="7:17" x14ac:dyDescent="0.3">
      <c r="G86">
        <v>115</v>
      </c>
      <c r="H86">
        <v>120</v>
      </c>
      <c r="I86" s="3">
        <v>3.8657534246575298</v>
      </c>
      <c r="J86">
        <f t="shared" si="7"/>
        <v>5</v>
      </c>
      <c r="K86" s="5" t="e">
        <f t="shared" si="8"/>
        <v>#DIV/0!</v>
      </c>
      <c r="L86" s="5" t="e">
        <f t="shared" si="8"/>
        <v>#DIV/0!</v>
      </c>
      <c r="M86" s="5" t="e">
        <f t="shared" si="9"/>
        <v>#DIV/0!</v>
      </c>
      <c r="N86" s="5">
        <f t="shared" si="10"/>
        <v>1</v>
      </c>
      <c r="O86" s="5" t="e">
        <f t="shared" si="11"/>
        <v>#DIV/0!</v>
      </c>
      <c r="P86" s="5" t="e">
        <f t="shared" si="12"/>
        <v>#DIV/0!</v>
      </c>
      <c r="Q86" s="5" t="e">
        <f t="shared" si="13"/>
        <v>#DIV/0!</v>
      </c>
    </row>
    <row r="87" spans="7:17" x14ac:dyDescent="0.3">
      <c r="G87">
        <v>74</v>
      </c>
      <c r="H87">
        <v>97</v>
      </c>
      <c r="I87" s="3">
        <v>7.8931506849315101</v>
      </c>
      <c r="J87">
        <f t="shared" si="7"/>
        <v>23</v>
      </c>
      <c r="K87" s="5" t="e">
        <f t="shared" si="8"/>
        <v>#DIV/0!</v>
      </c>
      <c r="L87" s="5" t="e">
        <f t="shared" si="8"/>
        <v>#DIV/0!</v>
      </c>
      <c r="M87" s="5" t="e">
        <f t="shared" si="9"/>
        <v>#DIV/0!</v>
      </c>
      <c r="N87" s="5">
        <f t="shared" si="10"/>
        <v>1</v>
      </c>
      <c r="O87" s="5" t="e">
        <f t="shared" si="11"/>
        <v>#DIV/0!</v>
      </c>
      <c r="P87" s="5" t="e">
        <f t="shared" si="12"/>
        <v>#DIV/0!</v>
      </c>
      <c r="Q87" s="5" t="e">
        <f t="shared" si="13"/>
        <v>#DIV/0!</v>
      </c>
    </row>
    <row r="88" spans="7:17" x14ac:dyDescent="0.3">
      <c r="G88">
        <v>128</v>
      </c>
      <c r="H88">
        <v>145</v>
      </c>
      <c r="I88" s="3">
        <v>2.25205479452055</v>
      </c>
      <c r="J88">
        <f t="shared" si="7"/>
        <v>17</v>
      </c>
      <c r="K88" s="5" t="e">
        <f t="shared" si="8"/>
        <v>#DIV/0!</v>
      </c>
      <c r="L88" s="5" t="e">
        <f t="shared" si="8"/>
        <v>#DIV/0!</v>
      </c>
      <c r="M88" s="5" t="e">
        <f t="shared" si="9"/>
        <v>#DIV/0!</v>
      </c>
      <c r="N88" s="5">
        <f t="shared" si="10"/>
        <v>1</v>
      </c>
      <c r="O88" s="5" t="e">
        <f t="shared" si="11"/>
        <v>#DIV/0!</v>
      </c>
      <c r="P88" s="5" t="e">
        <f t="shared" si="12"/>
        <v>#DIV/0!</v>
      </c>
      <c r="Q88" s="5" t="e">
        <f t="shared" si="13"/>
        <v>#DIV/0!</v>
      </c>
    </row>
    <row r="89" spans="7:17" x14ac:dyDescent="0.3">
      <c r="G89">
        <v>94</v>
      </c>
      <c r="H89">
        <v>102</v>
      </c>
      <c r="I89" s="3">
        <v>1.7671232876712299</v>
      </c>
      <c r="J89">
        <f t="shared" si="7"/>
        <v>8</v>
      </c>
      <c r="K89" s="5" t="e">
        <f t="shared" si="8"/>
        <v>#DIV/0!</v>
      </c>
      <c r="L89" s="5" t="e">
        <f t="shared" si="8"/>
        <v>#DIV/0!</v>
      </c>
      <c r="M89" s="5" t="e">
        <f t="shared" si="9"/>
        <v>#DIV/0!</v>
      </c>
      <c r="N89" s="5">
        <f t="shared" si="10"/>
        <v>1</v>
      </c>
      <c r="O89" s="5" t="e">
        <f t="shared" si="11"/>
        <v>#DIV/0!</v>
      </c>
      <c r="P89" s="5" t="e">
        <f t="shared" si="12"/>
        <v>#DIV/0!</v>
      </c>
      <c r="Q89" s="5" t="e">
        <f t="shared" si="13"/>
        <v>#DIV/0!</v>
      </c>
    </row>
    <row r="90" spans="7:17" x14ac:dyDescent="0.3">
      <c r="G90">
        <v>97</v>
      </c>
      <c r="H90">
        <v>99</v>
      </c>
      <c r="I90" s="3">
        <v>1.7643835616438399</v>
      </c>
      <c r="J90">
        <f t="shared" si="7"/>
        <v>2</v>
      </c>
      <c r="K90" s="5" t="e">
        <f t="shared" si="8"/>
        <v>#DIV/0!</v>
      </c>
      <c r="L90" s="5" t="e">
        <f t="shared" si="8"/>
        <v>#DIV/0!</v>
      </c>
      <c r="M90" s="5" t="e">
        <f t="shared" si="9"/>
        <v>#DIV/0!</v>
      </c>
      <c r="N90" s="5">
        <f t="shared" si="10"/>
        <v>1</v>
      </c>
      <c r="O90" s="5" t="e">
        <f t="shared" si="11"/>
        <v>#DIV/0!</v>
      </c>
      <c r="P90" s="5" t="e">
        <f t="shared" si="12"/>
        <v>#DIV/0!</v>
      </c>
      <c r="Q90" s="5" t="e">
        <f t="shared" si="13"/>
        <v>#DIV/0!</v>
      </c>
    </row>
    <row r="91" spans="7:17" x14ac:dyDescent="0.3">
      <c r="G91">
        <v>62</v>
      </c>
      <c r="H91">
        <v>77</v>
      </c>
      <c r="I91" s="3">
        <v>3.86301369863014</v>
      </c>
      <c r="J91">
        <f t="shared" si="7"/>
        <v>15</v>
      </c>
      <c r="K91" s="5" t="e">
        <f t="shared" si="8"/>
        <v>#DIV/0!</v>
      </c>
      <c r="L91" s="5" t="e">
        <f t="shared" si="8"/>
        <v>#DIV/0!</v>
      </c>
      <c r="M91" s="5" t="e">
        <f t="shared" si="9"/>
        <v>#DIV/0!</v>
      </c>
      <c r="N91" s="5">
        <f t="shared" si="10"/>
        <v>1</v>
      </c>
      <c r="O91" s="5" t="e">
        <f t="shared" si="11"/>
        <v>#DIV/0!</v>
      </c>
      <c r="P91" s="5" t="e">
        <f t="shared" si="12"/>
        <v>#DIV/0!</v>
      </c>
      <c r="Q91" s="5" t="e">
        <f t="shared" si="13"/>
        <v>#DIV/0!</v>
      </c>
    </row>
    <row r="92" spans="7:17" x14ac:dyDescent="0.3">
      <c r="G92">
        <v>96</v>
      </c>
      <c r="H92">
        <v>109</v>
      </c>
      <c r="I92" s="3">
        <v>1.66301369863014</v>
      </c>
      <c r="J92">
        <f t="shared" si="7"/>
        <v>13</v>
      </c>
      <c r="K92" s="5" t="e">
        <f t="shared" si="8"/>
        <v>#DIV/0!</v>
      </c>
      <c r="L92" s="5" t="e">
        <f t="shared" si="8"/>
        <v>#DIV/0!</v>
      </c>
      <c r="M92" s="5" t="e">
        <f t="shared" si="9"/>
        <v>#DIV/0!</v>
      </c>
      <c r="N92" s="5">
        <f t="shared" si="10"/>
        <v>1</v>
      </c>
      <c r="O92" s="5" t="e">
        <f t="shared" si="11"/>
        <v>#DIV/0!</v>
      </c>
      <c r="P92" s="5" t="e">
        <f t="shared" si="12"/>
        <v>#DIV/0!</v>
      </c>
      <c r="Q92" s="5" t="e">
        <f t="shared" si="13"/>
        <v>#DIV/0!</v>
      </c>
    </row>
    <row r="93" spans="7:17" x14ac:dyDescent="0.3">
      <c r="G93">
        <v>72</v>
      </c>
      <c r="H93">
        <v>86</v>
      </c>
      <c r="I93" s="3">
        <v>6.0657534246575304</v>
      </c>
      <c r="J93">
        <f t="shared" si="7"/>
        <v>14</v>
      </c>
      <c r="K93" s="5" t="e">
        <f t="shared" si="8"/>
        <v>#DIV/0!</v>
      </c>
      <c r="L93" s="5" t="e">
        <f t="shared" si="8"/>
        <v>#DIV/0!</v>
      </c>
      <c r="M93" s="5" t="e">
        <f t="shared" si="9"/>
        <v>#DIV/0!</v>
      </c>
      <c r="N93" s="5">
        <f t="shared" si="10"/>
        <v>1</v>
      </c>
      <c r="O93" s="5" t="e">
        <f t="shared" si="11"/>
        <v>#DIV/0!</v>
      </c>
      <c r="P93" s="5" t="e">
        <f t="shared" si="12"/>
        <v>#DIV/0!</v>
      </c>
      <c r="Q93" s="5" t="e">
        <f t="shared" si="13"/>
        <v>#DIV/0!</v>
      </c>
    </row>
    <row r="94" spans="7:17" x14ac:dyDescent="0.3">
      <c r="G94">
        <v>86</v>
      </c>
      <c r="H94">
        <v>91</v>
      </c>
      <c r="I94" s="3">
        <v>0.76986301369862997</v>
      </c>
      <c r="J94">
        <f t="shared" si="7"/>
        <v>5</v>
      </c>
      <c r="K94" s="5" t="e">
        <f t="shared" si="8"/>
        <v>#DIV/0!</v>
      </c>
      <c r="L94" s="5" t="e">
        <f t="shared" si="8"/>
        <v>#DIV/0!</v>
      </c>
      <c r="M94" s="5" t="e">
        <f t="shared" si="9"/>
        <v>#DIV/0!</v>
      </c>
      <c r="N94" s="5">
        <f t="shared" si="10"/>
        <v>1</v>
      </c>
      <c r="O94" s="5" t="e">
        <f t="shared" si="11"/>
        <v>#DIV/0!</v>
      </c>
      <c r="P94" s="5" t="e">
        <f t="shared" si="12"/>
        <v>#DIV/0!</v>
      </c>
      <c r="Q94" s="5" t="e">
        <f t="shared" si="13"/>
        <v>#DIV/0!</v>
      </c>
    </row>
    <row r="95" spans="7:17" x14ac:dyDescent="0.3">
      <c r="G95">
        <v>72</v>
      </c>
      <c r="H95">
        <v>79</v>
      </c>
      <c r="I95" s="3">
        <v>1.84109589041096</v>
      </c>
      <c r="J95">
        <f t="shared" si="7"/>
        <v>7</v>
      </c>
      <c r="K95" s="5" t="e">
        <f t="shared" si="8"/>
        <v>#DIV/0!</v>
      </c>
      <c r="L95" s="5" t="e">
        <f t="shared" si="8"/>
        <v>#DIV/0!</v>
      </c>
      <c r="M95" s="5" t="e">
        <f t="shared" si="9"/>
        <v>#DIV/0!</v>
      </c>
      <c r="N95" s="5">
        <f t="shared" si="10"/>
        <v>1</v>
      </c>
      <c r="O95" s="5" t="e">
        <f t="shared" si="11"/>
        <v>#DIV/0!</v>
      </c>
      <c r="P95" s="5" t="e">
        <f t="shared" si="12"/>
        <v>#DIV/0!</v>
      </c>
      <c r="Q95" s="5" t="e">
        <f t="shared" si="13"/>
        <v>#DIV/0!</v>
      </c>
    </row>
    <row r="96" spans="7:17" x14ac:dyDescent="0.3">
      <c r="G96">
        <v>58</v>
      </c>
      <c r="H96">
        <v>65</v>
      </c>
      <c r="I96" s="3">
        <v>1.1917808219178101</v>
      </c>
      <c r="J96">
        <f t="shared" si="7"/>
        <v>7</v>
      </c>
      <c r="K96" s="5" t="e">
        <f t="shared" si="8"/>
        <v>#DIV/0!</v>
      </c>
      <c r="L96" s="5" t="e">
        <f t="shared" si="8"/>
        <v>#DIV/0!</v>
      </c>
      <c r="M96" s="5" t="e">
        <f t="shared" si="9"/>
        <v>#DIV/0!</v>
      </c>
      <c r="N96" s="5">
        <f t="shared" si="10"/>
        <v>1</v>
      </c>
      <c r="O96" s="5" t="e">
        <f t="shared" si="11"/>
        <v>#DIV/0!</v>
      </c>
      <c r="P96" s="5" t="e">
        <f t="shared" si="12"/>
        <v>#DIV/0!</v>
      </c>
      <c r="Q96" s="5" t="e">
        <f t="shared" si="13"/>
        <v>#DIV/0!</v>
      </c>
    </row>
    <row r="97" spans="7:17" x14ac:dyDescent="0.3">
      <c r="G97">
        <v>88</v>
      </c>
      <c r="H97">
        <v>91</v>
      </c>
      <c r="I97" s="3">
        <v>3.9917808219178101</v>
      </c>
      <c r="J97">
        <f t="shared" si="7"/>
        <v>3</v>
      </c>
      <c r="K97" s="5" t="e">
        <f t="shared" si="8"/>
        <v>#DIV/0!</v>
      </c>
      <c r="L97" s="5" t="e">
        <f t="shared" si="8"/>
        <v>#DIV/0!</v>
      </c>
      <c r="M97" s="5" t="e">
        <f t="shared" si="9"/>
        <v>#DIV/0!</v>
      </c>
      <c r="N97" s="5">
        <f t="shared" si="10"/>
        <v>1</v>
      </c>
      <c r="O97" s="5" t="e">
        <f t="shared" si="11"/>
        <v>#DIV/0!</v>
      </c>
      <c r="P97" s="5" t="e">
        <f t="shared" si="12"/>
        <v>#DIV/0!</v>
      </c>
      <c r="Q97" s="5" t="e">
        <f t="shared" si="13"/>
        <v>#DIV/0!</v>
      </c>
    </row>
    <row r="98" spans="7:17" x14ac:dyDescent="0.3">
      <c r="G98">
        <v>81</v>
      </c>
      <c r="H98">
        <v>88</v>
      </c>
      <c r="I98" s="3">
        <v>1.76986301369863</v>
      </c>
      <c r="J98">
        <f t="shared" si="7"/>
        <v>7</v>
      </c>
      <c r="K98" s="5" t="e">
        <f t="shared" si="8"/>
        <v>#DIV/0!</v>
      </c>
      <c r="L98" s="5" t="e">
        <f t="shared" si="8"/>
        <v>#DIV/0!</v>
      </c>
      <c r="M98" s="5" t="e">
        <f t="shared" si="9"/>
        <v>#DIV/0!</v>
      </c>
      <c r="N98" s="5">
        <f t="shared" si="10"/>
        <v>1</v>
      </c>
      <c r="O98" s="5" t="e">
        <f t="shared" si="11"/>
        <v>#DIV/0!</v>
      </c>
      <c r="P98" s="5" t="e">
        <f t="shared" si="12"/>
        <v>#DIV/0!</v>
      </c>
      <c r="Q98" s="5" t="e">
        <f t="shared" si="13"/>
        <v>#DIV/0!</v>
      </c>
    </row>
    <row r="99" spans="7:17" x14ac:dyDescent="0.3">
      <c r="G99">
        <v>92</v>
      </c>
      <c r="H99">
        <v>92</v>
      </c>
      <c r="I99" s="3">
        <v>0.454794520547945</v>
      </c>
      <c r="J99">
        <f t="shared" si="7"/>
        <v>0</v>
      </c>
      <c r="K99" s="5" t="e">
        <f t="shared" si="8"/>
        <v>#DIV/0!</v>
      </c>
      <c r="L99" s="5" t="e">
        <f t="shared" si="8"/>
        <v>#DIV/0!</v>
      </c>
      <c r="M99" s="5" t="e">
        <f t="shared" si="9"/>
        <v>#DIV/0!</v>
      </c>
      <c r="N99" s="5">
        <f t="shared" si="10"/>
        <v>1</v>
      </c>
      <c r="O99" s="5" t="e">
        <f t="shared" si="11"/>
        <v>#DIV/0!</v>
      </c>
      <c r="P99" s="5" t="e">
        <f t="shared" si="12"/>
        <v>#DIV/0!</v>
      </c>
      <c r="Q99" s="5" t="e">
        <f t="shared" si="13"/>
        <v>#DIV/0!</v>
      </c>
    </row>
    <row r="100" spans="7:17" x14ac:dyDescent="0.3">
      <c r="G100">
        <v>67</v>
      </c>
      <c r="H100">
        <v>91</v>
      </c>
      <c r="I100" s="3">
        <v>3.75068493150685</v>
      </c>
      <c r="J100">
        <f t="shared" si="7"/>
        <v>24</v>
      </c>
      <c r="K100" s="5" t="e">
        <f t="shared" si="8"/>
        <v>#DIV/0!</v>
      </c>
      <c r="L100" s="5" t="e">
        <f t="shared" si="8"/>
        <v>#DIV/0!</v>
      </c>
      <c r="M100" s="5" t="e">
        <f t="shared" si="9"/>
        <v>#DIV/0!</v>
      </c>
      <c r="N100" s="5">
        <f t="shared" si="10"/>
        <v>1</v>
      </c>
      <c r="O100" s="5" t="e">
        <f t="shared" si="11"/>
        <v>#DIV/0!</v>
      </c>
      <c r="P100" s="5" t="e">
        <f t="shared" si="12"/>
        <v>#DIV/0!</v>
      </c>
      <c r="Q100" s="5" t="e">
        <f t="shared" si="13"/>
        <v>#DIV/0!</v>
      </c>
    </row>
    <row r="101" spans="7:17" x14ac:dyDescent="0.3">
      <c r="G101">
        <v>86</v>
      </c>
      <c r="H101">
        <v>91</v>
      </c>
      <c r="I101" s="3">
        <v>4.8301369863013699</v>
      </c>
      <c r="J101">
        <f t="shared" si="7"/>
        <v>5</v>
      </c>
      <c r="K101" s="5" t="e">
        <f t="shared" si="8"/>
        <v>#DIV/0!</v>
      </c>
      <c r="L101" s="5" t="e">
        <f t="shared" si="8"/>
        <v>#DIV/0!</v>
      </c>
      <c r="M101" s="5" t="e">
        <f t="shared" si="9"/>
        <v>#DIV/0!</v>
      </c>
      <c r="N101" s="5">
        <f t="shared" si="10"/>
        <v>1</v>
      </c>
      <c r="O101" s="5" t="e">
        <f t="shared" si="11"/>
        <v>#DIV/0!</v>
      </c>
      <c r="P101" s="5" t="e">
        <f t="shared" si="12"/>
        <v>#DIV/0!</v>
      </c>
      <c r="Q101" s="5" t="e">
        <f t="shared" si="13"/>
        <v>#DIV/0!</v>
      </c>
    </row>
    <row r="102" spans="7:17" x14ac:dyDescent="0.3">
      <c r="G102">
        <v>86</v>
      </c>
      <c r="H102">
        <v>88</v>
      </c>
      <c r="I102" s="3">
        <v>1.7424657534246599</v>
      </c>
      <c r="J102">
        <f t="shared" si="7"/>
        <v>2</v>
      </c>
      <c r="K102" s="5" t="e">
        <f t="shared" si="8"/>
        <v>#DIV/0!</v>
      </c>
      <c r="L102" s="5" t="e">
        <f t="shared" si="8"/>
        <v>#DIV/0!</v>
      </c>
      <c r="M102" s="5" t="e">
        <f t="shared" si="9"/>
        <v>#DIV/0!</v>
      </c>
      <c r="N102" s="5">
        <f t="shared" si="10"/>
        <v>1</v>
      </c>
      <c r="O102" s="5" t="e">
        <f t="shared" si="11"/>
        <v>#DIV/0!</v>
      </c>
      <c r="P102" s="5" t="e">
        <f t="shared" si="12"/>
        <v>#DIV/0!</v>
      </c>
      <c r="Q102" s="5" t="e">
        <f t="shared" si="13"/>
        <v>#DIV/0!</v>
      </c>
    </row>
    <row r="103" spans="7:17" x14ac:dyDescent="0.3">
      <c r="G103">
        <v>73</v>
      </c>
      <c r="H103">
        <v>93</v>
      </c>
      <c r="I103" s="3">
        <v>2.6438356164383601</v>
      </c>
      <c r="J103">
        <f t="shared" si="7"/>
        <v>20</v>
      </c>
      <c r="K103" s="5" t="e">
        <f t="shared" si="8"/>
        <v>#DIV/0!</v>
      </c>
      <c r="L103" s="5" t="e">
        <f t="shared" si="8"/>
        <v>#DIV/0!</v>
      </c>
      <c r="M103" s="5" t="e">
        <f t="shared" si="9"/>
        <v>#DIV/0!</v>
      </c>
      <c r="N103" s="5">
        <f t="shared" si="10"/>
        <v>1</v>
      </c>
      <c r="O103" s="5" t="e">
        <f t="shared" si="11"/>
        <v>#DIV/0!</v>
      </c>
      <c r="P103" s="5" t="e">
        <f t="shared" si="12"/>
        <v>#DIV/0!</v>
      </c>
      <c r="Q103" s="5" t="e">
        <f t="shared" si="13"/>
        <v>#DIV/0!</v>
      </c>
    </row>
    <row r="104" spans="7:17" x14ac:dyDescent="0.3">
      <c r="G104">
        <v>78</v>
      </c>
      <c r="H104">
        <v>82</v>
      </c>
      <c r="I104" s="3">
        <v>2.6301369863013702</v>
      </c>
      <c r="J104">
        <f t="shared" si="7"/>
        <v>4</v>
      </c>
      <c r="K104" s="5" t="e">
        <f t="shared" si="8"/>
        <v>#DIV/0!</v>
      </c>
      <c r="L104" s="5" t="e">
        <f t="shared" si="8"/>
        <v>#DIV/0!</v>
      </c>
      <c r="M104" s="5" t="e">
        <f t="shared" si="9"/>
        <v>#DIV/0!</v>
      </c>
      <c r="N104" s="5">
        <f t="shared" si="10"/>
        <v>1</v>
      </c>
      <c r="O104" s="5" t="e">
        <f t="shared" si="11"/>
        <v>#DIV/0!</v>
      </c>
      <c r="P104" s="5" t="e">
        <f t="shared" si="12"/>
        <v>#DIV/0!</v>
      </c>
      <c r="Q104" s="5" t="e">
        <f t="shared" si="13"/>
        <v>#DIV/0!</v>
      </c>
    </row>
    <row r="105" spans="7:17" x14ac:dyDescent="0.3">
      <c r="G105">
        <v>68</v>
      </c>
      <c r="H105">
        <v>78</v>
      </c>
      <c r="I105" s="3">
        <v>2.9041095890410999</v>
      </c>
      <c r="J105">
        <f t="shared" si="7"/>
        <v>10</v>
      </c>
      <c r="K105" s="5" t="e">
        <f t="shared" si="8"/>
        <v>#DIV/0!</v>
      </c>
      <c r="L105" s="5" t="e">
        <f t="shared" si="8"/>
        <v>#DIV/0!</v>
      </c>
      <c r="M105" s="5" t="e">
        <f t="shared" si="9"/>
        <v>#DIV/0!</v>
      </c>
      <c r="N105" s="5">
        <f t="shared" si="10"/>
        <v>1</v>
      </c>
      <c r="O105" s="5" t="e">
        <f t="shared" si="11"/>
        <v>#DIV/0!</v>
      </c>
      <c r="P105" s="5" t="e">
        <f t="shared" si="12"/>
        <v>#DIV/0!</v>
      </c>
      <c r="Q105" s="5" t="e">
        <f t="shared" si="13"/>
        <v>#DIV/0!</v>
      </c>
    </row>
    <row r="106" spans="7:17" x14ac:dyDescent="0.3">
      <c r="G106">
        <v>80</v>
      </c>
      <c r="H106">
        <v>86</v>
      </c>
      <c r="I106" s="3">
        <v>1.83835616438356</v>
      </c>
      <c r="J106">
        <f t="shared" si="7"/>
        <v>6</v>
      </c>
      <c r="K106" s="5" t="e">
        <f t="shared" si="8"/>
        <v>#DIV/0!</v>
      </c>
      <c r="L106" s="5" t="e">
        <f t="shared" si="8"/>
        <v>#DIV/0!</v>
      </c>
      <c r="M106" s="5" t="e">
        <f t="shared" si="9"/>
        <v>#DIV/0!</v>
      </c>
      <c r="N106" s="5">
        <f t="shared" si="10"/>
        <v>1</v>
      </c>
      <c r="O106" s="5" t="e">
        <f t="shared" si="11"/>
        <v>#DIV/0!</v>
      </c>
      <c r="P106" s="5" t="e">
        <f t="shared" si="12"/>
        <v>#DIV/0!</v>
      </c>
      <c r="Q106" s="5" t="e">
        <f t="shared" si="13"/>
        <v>#DIV/0!</v>
      </c>
    </row>
    <row r="107" spans="7:17" x14ac:dyDescent="0.3">
      <c r="G107">
        <v>88</v>
      </c>
      <c r="H107">
        <v>94</v>
      </c>
      <c r="I107" s="3">
        <v>1.75068493150685</v>
      </c>
      <c r="J107">
        <f t="shared" si="7"/>
        <v>6</v>
      </c>
      <c r="K107" s="5" t="e">
        <f t="shared" si="8"/>
        <v>#DIV/0!</v>
      </c>
      <c r="L107" s="5" t="e">
        <f t="shared" si="8"/>
        <v>#DIV/0!</v>
      </c>
      <c r="M107" s="5" t="e">
        <f t="shared" si="9"/>
        <v>#DIV/0!</v>
      </c>
      <c r="N107" s="5">
        <f t="shared" si="10"/>
        <v>1</v>
      </c>
      <c r="O107" s="5" t="e">
        <f t="shared" si="11"/>
        <v>#DIV/0!</v>
      </c>
      <c r="P107" s="5" t="e">
        <f t="shared" si="12"/>
        <v>#DIV/0!</v>
      </c>
      <c r="Q107" s="5" t="e">
        <f t="shared" si="13"/>
        <v>#DIV/0!</v>
      </c>
    </row>
    <row r="108" spans="7:17" x14ac:dyDescent="0.3">
      <c r="G108">
        <v>60</v>
      </c>
      <c r="H108">
        <v>98</v>
      </c>
      <c r="I108" s="3">
        <v>2.7287671232876698</v>
      </c>
      <c r="J108">
        <f t="shared" si="7"/>
        <v>38</v>
      </c>
      <c r="K108" s="5" t="e">
        <f t="shared" si="8"/>
        <v>#DIV/0!</v>
      </c>
      <c r="L108" s="5" t="e">
        <f t="shared" si="8"/>
        <v>#DIV/0!</v>
      </c>
      <c r="M108" s="5" t="e">
        <f t="shared" si="9"/>
        <v>#DIV/0!</v>
      </c>
      <c r="N108" s="5">
        <f t="shared" si="10"/>
        <v>1</v>
      </c>
      <c r="O108" s="5" t="e">
        <f t="shared" si="11"/>
        <v>#DIV/0!</v>
      </c>
      <c r="P108" s="5" t="e">
        <f t="shared" si="12"/>
        <v>#DIV/0!</v>
      </c>
      <c r="Q108" s="5" t="e">
        <f t="shared" si="13"/>
        <v>#DIV/0!</v>
      </c>
    </row>
    <row r="109" spans="7:17" x14ac:dyDescent="0.3">
      <c r="G109">
        <v>77</v>
      </c>
      <c r="H109">
        <v>93</v>
      </c>
      <c r="I109" s="3">
        <v>4.9671232876712299</v>
      </c>
      <c r="J109">
        <f t="shared" si="7"/>
        <v>16</v>
      </c>
      <c r="K109" s="5" t="e">
        <f t="shared" si="8"/>
        <v>#DIV/0!</v>
      </c>
      <c r="L109" s="5" t="e">
        <f t="shared" si="8"/>
        <v>#DIV/0!</v>
      </c>
      <c r="M109" s="5" t="e">
        <f t="shared" si="9"/>
        <v>#DIV/0!</v>
      </c>
      <c r="N109" s="5">
        <f t="shared" si="10"/>
        <v>1</v>
      </c>
      <c r="O109" s="5" t="e">
        <f t="shared" si="11"/>
        <v>#DIV/0!</v>
      </c>
      <c r="P109" s="5" t="e">
        <f t="shared" si="12"/>
        <v>#DIV/0!</v>
      </c>
      <c r="Q109" s="5" t="e">
        <f t="shared" si="13"/>
        <v>#DIV/0!</v>
      </c>
    </row>
    <row r="110" spans="7:17" x14ac:dyDescent="0.3">
      <c r="G110">
        <v>76</v>
      </c>
      <c r="H110">
        <v>92</v>
      </c>
      <c r="I110" s="3">
        <v>2.7698630136986302</v>
      </c>
      <c r="J110">
        <f t="shared" si="7"/>
        <v>16</v>
      </c>
      <c r="K110" s="5" t="e">
        <f t="shared" si="8"/>
        <v>#DIV/0!</v>
      </c>
      <c r="L110" s="5" t="e">
        <f t="shared" si="8"/>
        <v>#DIV/0!</v>
      </c>
      <c r="M110" s="5" t="e">
        <f t="shared" si="9"/>
        <v>#DIV/0!</v>
      </c>
      <c r="N110" s="5">
        <f t="shared" si="10"/>
        <v>1</v>
      </c>
      <c r="O110" s="5" t="e">
        <f t="shared" si="11"/>
        <v>#DIV/0!</v>
      </c>
      <c r="P110" s="5" t="e">
        <f t="shared" si="12"/>
        <v>#DIV/0!</v>
      </c>
      <c r="Q110" s="5" t="e">
        <f t="shared" si="13"/>
        <v>#DIV/0!</v>
      </c>
    </row>
    <row r="111" spans="7:17" x14ac:dyDescent="0.3">
      <c r="G111">
        <v>91</v>
      </c>
      <c r="H111">
        <v>93</v>
      </c>
      <c r="I111" s="3">
        <v>0.317808219178082</v>
      </c>
      <c r="J111">
        <f t="shared" si="7"/>
        <v>2</v>
      </c>
      <c r="K111" s="5" t="e">
        <f t="shared" si="8"/>
        <v>#DIV/0!</v>
      </c>
      <c r="L111" s="5" t="e">
        <f t="shared" si="8"/>
        <v>#DIV/0!</v>
      </c>
      <c r="M111" s="5" t="e">
        <f t="shared" si="9"/>
        <v>#DIV/0!</v>
      </c>
      <c r="N111" s="5">
        <f t="shared" si="10"/>
        <v>1</v>
      </c>
      <c r="O111" s="5" t="e">
        <f t="shared" si="11"/>
        <v>#DIV/0!</v>
      </c>
      <c r="P111" s="5" t="e">
        <f t="shared" si="12"/>
        <v>#DIV/0!</v>
      </c>
      <c r="Q111" s="5" t="e">
        <f t="shared" si="13"/>
        <v>#DIV/0!</v>
      </c>
    </row>
    <row r="112" spans="7:17" x14ac:dyDescent="0.3">
      <c r="G112">
        <v>77</v>
      </c>
      <c r="H112">
        <v>92</v>
      </c>
      <c r="I112" s="3">
        <v>7.7780821917808201</v>
      </c>
      <c r="J112">
        <f t="shared" si="7"/>
        <v>15</v>
      </c>
      <c r="K112" s="5" t="e">
        <f t="shared" si="8"/>
        <v>#DIV/0!</v>
      </c>
      <c r="L112" s="5" t="e">
        <f t="shared" si="8"/>
        <v>#DIV/0!</v>
      </c>
      <c r="M112" s="5" t="e">
        <f t="shared" si="9"/>
        <v>#DIV/0!</v>
      </c>
      <c r="N112" s="5">
        <f t="shared" si="10"/>
        <v>1</v>
      </c>
      <c r="O112" s="5" t="e">
        <f t="shared" si="11"/>
        <v>#DIV/0!</v>
      </c>
      <c r="P112" s="5" t="e">
        <f t="shared" si="12"/>
        <v>#DIV/0!</v>
      </c>
      <c r="Q112" s="5" t="e">
        <f t="shared" si="13"/>
        <v>#DIV/0!</v>
      </c>
    </row>
    <row r="113" spans="7:17" x14ac:dyDescent="0.3">
      <c r="G113">
        <v>52</v>
      </c>
      <c r="H113">
        <v>68</v>
      </c>
      <c r="I113" s="3">
        <v>1.8328767123287699</v>
      </c>
      <c r="J113">
        <f t="shared" si="7"/>
        <v>16</v>
      </c>
      <c r="K113" s="5" t="e">
        <f t="shared" si="8"/>
        <v>#DIV/0!</v>
      </c>
      <c r="L113" s="5" t="e">
        <f t="shared" si="8"/>
        <v>#DIV/0!</v>
      </c>
      <c r="M113" s="5" t="e">
        <f t="shared" si="9"/>
        <v>#DIV/0!</v>
      </c>
      <c r="N113" s="5">
        <f t="shared" si="10"/>
        <v>1</v>
      </c>
      <c r="O113" s="5" t="e">
        <f t="shared" si="11"/>
        <v>#DIV/0!</v>
      </c>
      <c r="P113" s="5" t="e">
        <f t="shared" si="12"/>
        <v>#DIV/0!</v>
      </c>
      <c r="Q113" s="5" t="e">
        <f t="shared" si="13"/>
        <v>#DIV/0!</v>
      </c>
    </row>
    <row r="114" spans="7:17" x14ac:dyDescent="0.3">
      <c r="G114">
        <v>100</v>
      </c>
      <c r="H114">
        <v>108</v>
      </c>
      <c r="I114" s="3">
        <v>1.7616438356164399</v>
      </c>
      <c r="J114">
        <f t="shared" si="7"/>
        <v>8</v>
      </c>
      <c r="K114" s="5" t="e">
        <f t="shared" si="8"/>
        <v>#DIV/0!</v>
      </c>
      <c r="L114" s="5" t="e">
        <f t="shared" si="8"/>
        <v>#DIV/0!</v>
      </c>
      <c r="M114" s="5" t="e">
        <f t="shared" si="9"/>
        <v>#DIV/0!</v>
      </c>
      <c r="N114" s="5">
        <f t="shared" si="10"/>
        <v>1</v>
      </c>
      <c r="O114" s="5" t="e">
        <f t="shared" si="11"/>
        <v>#DIV/0!</v>
      </c>
      <c r="P114" s="5" t="e">
        <f t="shared" si="12"/>
        <v>#DIV/0!</v>
      </c>
      <c r="Q114" s="5" t="e">
        <f t="shared" si="13"/>
        <v>#DIV/0!</v>
      </c>
    </row>
    <row r="115" spans="7:17" x14ac:dyDescent="0.3">
      <c r="G115">
        <v>98</v>
      </c>
      <c r="H115">
        <v>117</v>
      </c>
      <c r="I115" s="3">
        <v>3.9616438356164401</v>
      </c>
      <c r="J115">
        <f t="shared" si="7"/>
        <v>19</v>
      </c>
      <c r="K115" s="5" t="e">
        <f t="shared" si="8"/>
        <v>#DIV/0!</v>
      </c>
      <c r="L115" s="5" t="e">
        <f t="shared" si="8"/>
        <v>#DIV/0!</v>
      </c>
      <c r="M115" s="5" t="e">
        <f t="shared" si="9"/>
        <v>#DIV/0!</v>
      </c>
      <c r="N115" s="5">
        <f t="shared" si="10"/>
        <v>1</v>
      </c>
      <c r="O115" s="5" t="e">
        <f t="shared" si="11"/>
        <v>#DIV/0!</v>
      </c>
      <c r="P115" s="5" t="e">
        <f t="shared" si="12"/>
        <v>#DIV/0!</v>
      </c>
      <c r="Q115" s="5" t="e">
        <f t="shared" si="13"/>
        <v>#DIV/0!</v>
      </c>
    </row>
    <row r="116" spans="7:17" x14ac:dyDescent="0.3">
      <c r="G116">
        <v>64</v>
      </c>
      <c r="H116">
        <v>81</v>
      </c>
      <c r="I116" s="3">
        <v>1.7205479452054799</v>
      </c>
      <c r="J116">
        <f t="shared" si="7"/>
        <v>17</v>
      </c>
      <c r="K116" s="5" t="e">
        <f t="shared" si="8"/>
        <v>#DIV/0!</v>
      </c>
      <c r="L116" s="5" t="e">
        <f t="shared" si="8"/>
        <v>#DIV/0!</v>
      </c>
      <c r="M116" s="5" t="e">
        <f t="shared" si="9"/>
        <v>#DIV/0!</v>
      </c>
      <c r="N116" s="5">
        <f t="shared" si="10"/>
        <v>1</v>
      </c>
      <c r="O116" s="5" t="e">
        <f t="shared" si="11"/>
        <v>#DIV/0!</v>
      </c>
      <c r="P116" s="5" t="e">
        <f t="shared" si="12"/>
        <v>#DIV/0!</v>
      </c>
      <c r="Q116" s="5" t="e">
        <f t="shared" si="13"/>
        <v>#DIV/0!</v>
      </c>
    </row>
    <row r="117" spans="7:17" x14ac:dyDescent="0.3">
      <c r="G117">
        <v>77</v>
      </c>
      <c r="H117">
        <v>80</v>
      </c>
      <c r="I117" s="3">
        <v>2.8575342465753399</v>
      </c>
      <c r="J117">
        <f t="shared" si="7"/>
        <v>3</v>
      </c>
      <c r="K117" s="5" t="e">
        <f t="shared" si="8"/>
        <v>#DIV/0!</v>
      </c>
      <c r="L117" s="5" t="e">
        <f t="shared" si="8"/>
        <v>#DIV/0!</v>
      </c>
      <c r="M117" s="5" t="e">
        <f t="shared" si="9"/>
        <v>#DIV/0!</v>
      </c>
      <c r="N117" s="5">
        <f t="shared" si="10"/>
        <v>1</v>
      </c>
      <c r="O117" s="5" t="e">
        <f t="shared" si="11"/>
        <v>#DIV/0!</v>
      </c>
      <c r="P117" s="5" t="e">
        <f t="shared" si="12"/>
        <v>#DIV/0!</v>
      </c>
      <c r="Q117" s="5" t="e">
        <f t="shared" si="13"/>
        <v>#DIV/0!</v>
      </c>
    </row>
    <row r="118" spans="7:17" x14ac:dyDescent="0.3">
      <c r="G118">
        <v>87</v>
      </c>
      <c r="H118">
        <v>105</v>
      </c>
      <c r="I118" s="3">
        <v>1.7671232876712299</v>
      </c>
      <c r="J118">
        <f t="shared" si="7"/>
        <v>18</v>
      </c>
      <c r="K118" s="5" t="e">
        <f t="shared" si="8"/>
        <v>#DIV/0!</v>
      </c>
      <c r="L118" s="5" t="e">
        <f t="shared" si="8"/>
        <v>#DIV/0!</v>
      </c>
      <c r="M118" s="5" t="e">
        <f t="shared" si="9"/>
        <v>#DIV/0!</v>
      </c>
      <c r="N118" s="5">
        <f t="shared" si="10"/>
        <v>1</v>
      </c>
      <c r="O118" s="5" t="e">
        <f t="shared" si="11"/>
        <v>#DIV/0!</v>
      </c>
      <c r="P118" s="5" t="e">
        <f t="shared" si="12"/>
        <v>#DIV/0!</v>
      </c>
      <c r="Q118" s="5" t="e">
        <f t="shared" si="13"/>
        <v>#DIV/0!</v>
      </c>
    </row>
    <row r="119" spans="7:17" x14ac:dyDescent="0.3">
      <c r="G119">
        <v>87</v>
      </c>
      <c r="H119">
        <v>88</v>
      </c>
      <c r="I119" s="3">
        <v>0.75890410958904098</v>
      </c>
      <c r="J119">
        <f t="shared" si="7"/>
        <v>1</v>
      </c>
      <c r="K119" s="5" t="e">
        <f t="shared" si="8"/>
        <v>#DIV/0!</v>
      </c>
      <c r="L119" s="5" t="e">
        <f t="shared" si="8"/>
        <v>#DIV/0!</v>
      </c>
      <c r="M119" s="5" t="e">
        <f t="shared" si="9"/>
        <v>#DIV/0!</v>
      </c>
      <c r="N119" s="5">
        <f t="shared" si="10"/>
        <v>1</v>
      </c>
      <c r="O119" s="5" t="e">
        <f t="shared" si="11"/>
        <v>#DIV/0!</v>
      </c>
      <c r="P119" s="5" t="e">
        <f t="shared" si="12"/>
        <v>#DIV/0!</v>
      </c>
      <c r="Q119" s="5" t="e">
        <f t="shared" si="13"/>
        <v>#DIV/0!</v>
      </c>
    </row>
    <row r="120" spans="7:17" x14ac:dyDescent="0.3">
      <c r="G120">
        <v>106</v>
      </c>
      <c r="H120">
        <v>105</v>
      </c>
      <c r="I120" s="3">
        <v>0.39452054794520502</v>
      </c>
      <c r="J120">
        <f t="shared" si="7"/>
        <v>-1</v>
      </c>
      <c r="K120" s="5" t="e">
        <f t="shared" si="8"/>
        <v>#DIV/0!</v>
      </c>
      <c r="L120" s="5" t="e">
        <f t="shared" si="8"/>
        <v>#DIV/0!</v>
      </c>
      <c r="M120" s="5" t="e">
        <f t="shared" si="9"/>
        <v>#DIV/0!</v>
      </c>
      <c r="N120" s="5">
        <f t="shared" si="10"/>
        <v>1</v>
      </c>
      <c r="O120" s="5" t="e">
        <f t="shared" si="11"/>
        <v>#DIV/0!</v>
      </c>
      <c r="P120" s="5" t="e">
        <f t="shared" si="12"/>
        <v>#DIV/0!</v>
      </c>
      <c r="Q120" s="5" t="e">
        <f t="shared" si="13"/>
        <v>#DIV/0!</v>
      </c>
    </row>
    <row r="121" spans="7:17" x14ac:dyDescent="0.3">
      <c r="G121">
        <v>103</v>
      </c>
      <c r="H121">
        <v>114</v>
      </c>
      <c r="I121" s="3">
        <v>3.8301369863013699</v>
      </c>
      <c r="J121">
        <f t="shared" si="7"/>
        <v>11</v>
      </c>
      <c r="K121" s="5" t="e">
        <f t="shared" si="8"/>
        <v>#DIV/0!</v>
      </c>
      <c r="L121" s="5" t="e">
        <f t="shared" si="8"/>
        <v>#DIV/0!</v>
      </c>
      <c r="M121" s="5" t="e">
        <f t="shared" si="9"/>
        <v>#DIV/0!</v>
      </c>
      <c r="N121" s="5">
        <f t="shared" si="10"/>
        <v>1</v>
      </c>
      <c r="O121" s="5" t="e">
        <f t="shared" si="11"/>
        <v>#DIV/0!</v>
      </c>
      <c r="P121" s="5" t="e">
        <f t="shared" si="12"/>
        <v>#DIV/0!</v>
      </c>
      <c r="Q121" s="5" t="e">
        <f t="shared" si="13"/>
        <v>#DIV/0!</v>
      </c>
    </row>
    <row r="122" spans="7:17" x14ac:dyDescent="0.3">
      <c r="G122">
        <v>76</v>
      </c>
      <c r="H122">
        <v>80</v>
      </c>
      <c r="I122" s="3">
        <v>1.77260273972603</v>
      </c>
      <c r="J122">
        <f t="shared" si="7"/>
        <v>4</v>
      </c>
      <c r="K122" s="5" t="e">
        <f t="shared" si="8"/>
        <v>#DIV/0!</v>
      </c>
      <c r="L122" s="5" t="e">
        <f t="shared" si="8"/>
        <v>#DIV/0!</v>
      </c>
      <c r="M122" s="5" t="e">
        <f t="shared" si="9"/>
        <v>#DIV/0!</v>
      </c>
      <c r="N122" s="5">
        <f t="shared" si="10"/>
        <v>1</v>
      </c>
      <c r="O122" s="5" t="e">
        <f t="shared" si="11"/>
        <v>#DIV/0!</v>
      </c>
      <c r="P122" s="5" t="e">
        <f t="shared" si="12"/>
        <v>#DIV/0!</v>
      </c>
      <c r="Q122" s="5" t="e">
        <f t="shared" si="13"/>
        <v>#DIV/0!</v>
      </c>
    </row>
    <row r="123" spans="7:17" x14ac:dyDescent="0.3">
      <c r="G123">
        <v>83</v>
      </c>
      <c r="H123">
        <v>84</v>
      </c>
      <c r="I123" s="3">
        <v>0.12876712328767101</v>
      </c>
      <c r="J123">
        <f t="shared" si="7"/>
        <v>1</v>
      </c>
      <c r="K123" s="5" t="e">
        <f t="shared" si="8"/>
        <v>#DIV/0!</v>
      </c>
      <c r="L123" s="5" t="e">
        <f t="shared" si="8"/>
        <v>#DIV/0!</v>
      </c>
      <c r="M123" s="5" t="e">
        <f t="shared" si="9"/>
        <v>#DIV/0!</v>
      </c>
      <c r="N123" s="5">
        <f t="shared" si="10"/>
        <v>1</v>
      </c>
      <c r="O123" s="5" t="e">
        <f t="shared" si="11"/>
        <v>#DIV/0!</v>
      </c>
      <c r="P123" s="5" t="e">
        <f t="shared" si="12"/>
        <v>#DIV/0!</v>
      </c>
      <c r="Q123" s="5" t="e">
        <f t="shared" si="13"/>
        <v>#DIV/0!</v>
      </c>
    </row>
    <row r="124" spans="7:17" x14ac:dyDescent="0.3">
      <c r="G124">
        <v>75</v>
      </c>
      <c r="H124">
        <v>91</v>
      </c>
      <c r="I124" s="3">
        <v>3.6739726027397301</v>
      </c>
      <c r="J124">
        <f t="shared" si="7"/>
        <v>16</v>
      </c>
      <c r="K124" s="5" t="e">
        <f t="shared" si="8"/>
        <v>#DIV/0!</v>
      </c>
      <c r="L124" s="5" t="e">
        <f t="shared" si="8"/>
        <v>#DIV/0!</v>
      </c>
      <c r="M124" s="5" t="e">
        <f t="shared" si="9"/>
        <v>#DIV/0!</v>
      </c>
      <c r="N124" s="5">
        <f t="shared" si="10"/>
        <v>1</v>
      </c>
      <c r="O124" s="5" t="e">
        <f t="shared" si="11"/>
        <v>#DIV/0!</v>
      </c>
      <c r="P124" s="5" t="e">
        <f t="shared" si="12"/>
        <v>#DIV/0!</v>
      </c>
      <c r="Q124" s="5" t="e">
        <f t="shared" si="13"/>
        <v>#DIV/0!</v>
      </c>
    </row>
    <row r="125" spans="7:17" x14ac:dyDescent="0.3">
      <c r="G125">
        <v>68</v>
      </c>
      <c r="H125">
        <v>68</v>
      </c>
      <c r="I125" s="3">
        <v>1.7780821917808201</v>
      </c>
      <c r="J125">
        <f t="shared" si="7"/>
        <v>0</v>
      </c>
      <c r="K125" s="5" t="e">
        <f t="shared" si="8"/>
        <v>#DIV/0!</v>
      </c>
      <c r="L125" s="5" t="e">
        <f t="shared" si="8"/>
        <v>#DIV/0!</v>
      </c>
      <c r="M125" s="5" t="e">
        <f t="shared" si="9"/>
        <v>#DIV/0!</v>
      </c>
      <c r="N125" s="5">
        <f t="shared" si="10"/>
        <v>1</v>
      </c>
      <c r="O125" s="5" t="e">
        <f t="shared" si="11"/>
        <v>#DIV/0!</v>
      </c>
      <c r="P125" s="5" t="e">
        <f t="shared" si="12"/>
        <v>#DIV/0!</v>
      </c>
      <c r="Q125" s="5" t="e">
        <f t="shared" si="13"/>
        <v>#DIV/0!</v>
      </c>
    </row>
    <row r="126" spans="7:17" x14ac:dyDescent="0.3">
      <c r="G126">
        <v>75</v>
      </c>
      <c r="H126">
        <v>75</v>
      </c>
      <c r="I126" s="3">
        <v>0.12602739726027401</v>
      </c>
      <c r="J126">
        <f t="shared" si="7"/>
        <v>0</v>
      </c>
      <c r="K126" s="5" t="e">
        <f t="shared" si="8"/>
        <v>#DIV/0!</v>
      </c>
      <c r="L126" s="5" t="e">
        <f t="shared" si="8"/>
        <v>#DIV/0!</v>
      </c>
      <c r="M126" s="5" t="e">
        <f t="shared" si="9"/>
        <v>#DIV/0!</v>
      </c>
      <c r="N126" s="5">
        <f t="shared" si="10"/>
        <v>1</v>
      </c>
      <c r="O126" s="5" t="e">
        <f t="shared" si="11"/>
        <v>#DIV/0!</v>
      </c>
      <c r="P126" s="5" t="e">
        <f t="shared" si="12"/>
        <v>#DIV/0!</v>
      </c>
      <c r="Q126" s="5" t="e">
        <f t="shared" si="13"/>
        <v>#DIV/0!</v>
      </c>
    </row>
    <row r="127" spans="7:17" x14ac:dyDescent="0.3">
      <c r="G127">
        <v>68</v>
      </c>
      <c r="H127">
        <v>88</v>
      </c>
      <c r="I127" s="3">
        <v>1.90958904109589</v>
      </c>
      <c r="J127">
        <f t="shared" si="7"/>
        <v>20</v>
      </c>
      <c r="K127" s="5" t="e">
        <f t="shared" si="8"/>
        <v>#DIV/0!</v>
      </c>
      <c r="L127" s="5" t="e">
        <f t="shared" si="8"/>
        <v>#DIV/0!</v>
      </c>
      <c r="M127" s="5" t="e">
        <f t="shared" si="9"/>
        <v>#DIV/0!</v>
      </c>
      <c r="N127" s="5">
        <f t="shared" si="10"/>
        <v>1</v>
      </c>
      <c r="O127" s="5" t="e">
        <f t="shared" si="11"/>
        <v>#DIV/0!</v>
      </c>
      <c r="P127" s="5" t="e">
        <f t="shared" si="12"/>
        <v>#DIV/0!</v>
      </c>
      <c r="Q127" s="5" t="e">
        <f t="shared" si="13"/>
        <v>#DIV/0!</v>
      </c>
    </row>
    <row r="128" spans="7:17" x14ac:dyDescent="0.3">
      <c r="G128">
        <v>65</v>
      </c>
      <c r="H128">
        <v>79</v>
      </c>
      <c r="I128" s="3">
        <v>2.7972602739725998</v>
      </c>
      <c r="J128">
        <f t="shared" si="7"/>
        <v>14</v>
      </c>
      <c r="K128" s="5" t="e">
        <f t="shared" si="8"/>
        <v>#DIV/0!</v>
      </c>
      <c r="L128" s="5" t="e">
        <f t="shared" si="8"/>
        <v>#DIV/0!</v>
      </c>
      <c r="M128" s="5" t="e">
        <f t="shared" si="9"/>
        <v>#DIV/0!</v>
      </c>
      <c r="N128" s="5">
        <f t="shared" si="10"/>
        <v>1</v>
      </c>
      <c r="O128" s="5" t="e">
        <f t="shared" si="11"/>
        <v>#DIV/0!</v>
      </c>
      <c r="P128" s="5" t="e">
        <f t="shared" si="12"/>
        <v>#DIV/0!</v>
      </c>
      <c r="Q128" s="5" t="e">
        <f t="shared" si="13"/>
        <v>#DIV/0!</v>
      </c>
    </row>
    <row r="129" spans="7:17" x14ac:dyDescent="0.3">
      <c r="G129">
        <v>58</v>
      </c>
      <c r="H129">
        <v>100</v>
      </c>
      <c r="I129" s="3">
        <v>8.8547945205479408</v>
      </c>
      <c r="J129">
        <f t="shared" si="7"/>
        <v>42</v>
      </c>
      <c r="K129" s="5" t="e">
        <f t="shared" si="8"/>
        <v>#DIV/0!</v>
      </c>
      <c r="L129" s="5" t="e">
        <f t="shared" si="8"/>
        <v>#DIV/0!</v>
      </c>
      <c r="M129" s="5" t="e">
        <f t="shared" si="9"/>
        <v>#DIV/0!</v>
      </c>
      <c r="N129" s="5">
        <f t="shared" si="10"/>
        <v>1</v>
      </c>
      <c r="O129" s="5" t="e">
        <f t="shared" si="11"/>
        <v>#DIV/0!</v>
      </c>
      <c r="P129" s="5" t="e">
        <f t="shared" si="12"/>
        <v>#DIV/0!</v>
      </c>
      <c r="Q129" s="5" t="e">
        <f t="shared" si="13"/>
        <v>#DIV/0!</v>
      </c>
    </row>
    <row r="130" spans="7:17" x14ac:dyDescent="0.3">
      <c r="G130">
        <v>91</v>
      </c>
      <c r="H130">
        <v>94</v>
      </c>
      <c r="I130" s="3">
        <v>1.73150684931507</v>
      </c>
      <c r="J130">
        <f t="shared" si="7"/>
        <v>3</v>
      </c>
      <c r="K130" s="5" t="e">
        <f t="shared" si="8"/>
        <v>#DIV/0!</v>
      </c>
      <c r="L130" s="5" t="e">
        <f t="shared" si="8"/>
        <v>#DIV/0!</v>
      </c>
      <c r="M130" s="5" t="e">
        <f t="shared" si="9"/>
        <v>#DIV/0!</v>
      </c>
      <c r="N130" s="5">
        <f t="shared" si="10"/>
        <v>1</v>
      </c>
      <c r="O130" s="5" t="e">
        <f t="shared" si="11"/>
        <v>#DIV/0!</v>
      </c>
      <c r="P130" s="5" t="e">
        <f t="shared" si="12"/>
        <v>#DIV/0!</v>
      </c>
      <c r="Q130" s="5" t="e">
        <f t="shared" si="13"/>
        <v>#DIV/0!</v>
      </c>
    </row>
    <row r="131" spans="7:17" x14ac:dyDescent="0.3">
      <c r="G131">
        <v>75</v>
      </c>
      <c r="H131">
        <v>91</v>
      </c>
      <c r="I131" s="3">
        <v>5.77534246575342</v>
      </c>
      <c r="J131">
        <f t="shared" ref="J131:J194" si="14">H131-G131</f>
        <v>16</v>
      </c>
      <c r="K131" s="5" t="e">
        <f t="shared" ref="K131:L194" si="15">(G131^$B$1-1)/$B$1</f>
        <v>#DIV/0!</v>
      </c>
      <c r="L131" s="5" t="e">
        <f t="shared" si="15"/>
        <v>#DIV/0!</v>
      </c>
      <c r="M131" s="5" t="e">
        <f t="shared" ref="M131:M194" si="16">$B$2*(1-$B$3^I131)/(1-$B$3)+$B$3^I131*K131</f>
        <v>#DIV/0!</v>
      </c>
      <c r="N131" s="5">
        <f t="shared" ref="N131:N194" si="17">(1-$B$3^(2*I131))/(1-$B$3^2)</f>
        <v>1</v>
      </c>
      <c r="O131" s="5" t="e">
        <f t="shared" ref="O131:O194" si="18">L131-M131</f>
        <v>#DIV/0!</v>
      </c>
      <c r="P131" s="5" t="e">
        <f t="shared" ref="P131:P194" si="19">O131^2</f>
        <v>#DIV/0!</v>
      </c>
      <c r="Q131" s="5" t="e">
        <f t="shared" ref="Q131:Q194" si="20">P131/N131</f>
        <v>#DIV/0!</v>
      </c>
    </row>
    <row r="132" spans="7:17" x14ac:dyDescent="0.3">
      <c r="G132">
        <v>74</v>
      </c>
      <c r="H132">
        <v>90</v>
      </c>
      <c r="I132" s="3">
        <v>5.8</v>
      </c>
      <c r="J132">
        <f t="shared" si="14"/>
        <v>16</v>
      </c>
      <c r="K132" s="5" t="e">
        <f t="shared" si="15"/>
        <v>#DIV/0!</v>
      </c>
      <c r="L132" s="5" t="e">
        <f t="shared" si="15"/>
        <v>#DIV/0!</v>
      </c>
      <c r="M132" s="5" t="e">
        <f t="shared" si="16"/>
        <v>#DIV/0!</v>
      </c>
      <c r="N132" s="5">
        <f t="shared" si="17"/>
        <v>1</v>
      </c>
      <c r="O132" s="5" t="e">
        <f t="shared" si="18"/>
        <v>#DIV/0!</v>
      </c>
      <c r="P132" s="5" t="e">
        <f t="shared" si="19"/>
        <v>#DIV/0!</v>
      </c>
      <c r="Q132" s="5" t="e">
        <f t="shared" si="20"/>
        <v>#DIV/0!</v>
      </c>
    </row>
    <row r="133" spans="7:17" x14ac:dyDescent="0.3">
      <c r="G133">
        <v>60</v>
      </c>
      <c r="H133">
        <v>68</v>
      </c>
      <c r="I133" s="3">
        <v>2.8657534246575298</v>
      </c>
      <c r="J133">
        <f t="shared" si="14"/>
        <v>8</v>
      </c>
      <c r="K133" s="5" t="e">
        <f t="shared" si="15"/>
        <v>#DIV/0!</v>
      </c>
      <c r="L133" s="5" t="e">
        <f t="shared" si="15"/>
        <v>#DIV/0!</v>
      </c>
      <c r="M133" s="5" t="e">
        <f t="shared" si="16"/>
        <v>#DIV/0!</v>
      </c>
      <c r="N133" s="5">
        <f t="shared" si="17"/>
        <v>1</v>
      </c>
      <c r="O133" s="5" t="e">
        <f t="shared" si="18"/>
        <v>#DIV/0!</v>
      </c>
      <c r="P133" s="5" t="e">
        <f t="shared" si="19"/>
        <v>#DIV/0!</v>
      </c>
      <c r="Q133" s="5" t="e">
        <f t="shared" si="20"/>
        <v>#DIV/0!</v>
      </c>
    </row>
    <row r="134" spans="7:17" x14ac:dyDescent="0.3">
      <c r="G134">
        <v>62</v>
      </c>
      <c r="H134">
        <v>88</v>
      </c>
      <c r="I134" s="3">
        <v>3.79452054794521</v>
      </c>
      <c r="J134">
        <f t="shared" si="14"/>
        <v>26</v>
      </c>
      <c r="K134" s="5" t="e">
        <f t="shared" si="15"/>
        <v>#DIV/0!</v>
      </c>
      <c r="L134" s="5" t="e">
        <f t="shared" si="15"/>
        <v>#DIV/0!</v>
      </c>
      <c r="M134" s="5" t="e">
        <f t="shared" si="16"/>
        <v>#DIV/0!</v>
      </c>
      <c r="N134" s="5">
        <f t="shared" si="17"/>
        <v>1</v>
      </c>
      <c r="O134" s="5" t="e">
        <f t="shared" si="18"/>
        <v>#DIV/0!</v>
      </c>
      <c r="P134" s="5" t="e">
        <f t="shared" si="19"/>
        <v>#DIV/0!</v>
      </c>
      <c r="Q134" s="5" t="e">
        <f t="shared" si="20"/>
        <v>#DIV/0!</v>
      </c>
    </row>
    <row r="135" spans="7:17" x14ac:dyDescent="0.3">
      <c r="G135">
        <v>85</v>
      </c>
      <c r="H135">
        <v>107</v>
      </c>
      <c r="I135" s="3">
        <v>3.06575342465753</v>
      </c>
      <c r="J135">
        <f t="shared" si="14"/>
        <v>22</v>
      </c>
      <c r="K135" s="5" t="e">
        <f t="shared" si="15"/>
        <v>#DIV/0!</v>
      </c>
      <c r="L135" s="5" t="e">
        <f t="shared" si="15"/>
        <v>#DIV/0!</v>
      </c>
      <c r="M135" s="5" t="e">
        <f t="shared" si="16"/>
        <v>#DIV/0!</v>
      </c>
      <c r="N135" s="5">
        <f t="shared" si="17"/>
        <v>1</v>
      </c>
      <c r="O135" s="5" t="e">
        <f t="shared" si="18"/>
        <v>#DIV/0!</v>
      </c>
      <c r="P135" s="5" t="e">
        <f t="shared" si="19"/>
        <v>#DIV/0!</v>
      </c>
      <c r="Q135" s="5" t="e">
        <f t="shared" si="20"/>
        <v>#DIV/0!</v>
      </c>
    </row>
    <row r="136" spans="7:17" x14ac:dyDescent="0.3">
      <c r="G136">
        <v>70</v>
      </c>
      <c r="H136">
        <v>72</v>
      </c>
      <c r="I136" s="3">
        <v>1.93150684931507</v>
      </c>
      <c r="J136">
        <f t="shared" si="14"/>
        <v>2</v>
      </c>
      <c r="K136" s="5" t="e">
        <f t="shared" si="15"/>
        <v>#DIV/0!</v>
      </c>
      <c r="L136" s="5" t="e">
        <f t="shared" si="15"/>
        <v>#DIV/0!</v>
      </c>
      <c r="M136" s="5" t="e">
        <f t="shared" si="16"/>
        <v>#DIV/0!</v>
      </c>
      <c r="N136" s="5">
        <f t="shared" si="17"/>
        <v>1</v>
      </c>
      <c r="O136" s="5" t="e">
        <f t="shared" si="18"/>
        <v>#DIV/0!</v>
      </c>
      <c r="P136" s="5" t="e">
        <f t="shared" si="19"/>
        <v>#DIV/0!</v>
      </c>
      <c r="Q136" s="5" t="e">
        <f t="shared" si="20"/>
        <v>#DIV/0!</v>
      </c>
    </row>
    <row r="137" spans="7:17" x14ac:dyDescent="0.3">
      <c r="G137">
        <v>92</v>
      </c>
      <c r="H137">
        <v>111</v>
      </c>
      <c r="I137" s="3">
        <v>3.3972602739725999</v>
      </c>
      <c r="J137">
        <f t="shared" si="14"/>
        <v>19</v>
      </c>
      <c r="K137" s="5" t="e">
        <f t="shared" si="15"/>
        <v>#DIV/0!</v>
      </c>
      <c r="L137" s="5" t="e">
        <f t="shared" si="15"/>
        <v>#DIV/0!</v>
      </c>
      <c r="M137" s="5" t="e">
        <f t="shared" si="16"/>
        <v>#DIV/0!</v>
      </c>
      <c r="N137" s="5">
        <f t="shared" si="17"/>
        <v>1</v>
      </c>
      <c r="O137" s="5" t="e">
        <f t="shared" si="18"/>
        <v>#DIV/0!</v>
      </c>
      <c r="P137" s="5" t="e">
        <f t="shared" si="19"/>
        <v>#DIV/0!</v>
      </c>
      <c r="Q137" s="5" t="e">
        <f t="shared" si="20"/>
        <v>#DIV/0!</v>
      </c>
    </row>
    <row r="138" spans="7:17" x14ac:dyDescent="0.3">
      <c r="G138">
        <v>126</v>
      </c>
      <c r="H138">
        <v>134</v>
      </c>
      <c r="I138" s="3">
        <v>4.0082191780821903</v>
      </c>
      <c r="J138">
        <f t="shared" si="14"/>
        <v>8</v>
      </c>
      <c r="K138" s="5" t="e">
        <f t="shared" si="15"/>
        <v>#DIV/0!</v>
      </c>
      <c r="L138" s="5" t="e">
        <f t="shared" si="15"/>
        <v>#DIV/0!</v>
      </c>
      <c r="M138" s="5" t="e">
        <f t="shared" si="16"/>
        <v>#DIV/0!</v>
      </c>
      <c r="N138" s="5">
        <f t="shared" si="17"/>
        <v>1</v>
      </c>
      <c r="O138" s="5" t="e">
        <f t="shared" si="18"/>
        <v>#DIV/0!</v>
      </c>
      <c r="P138" s="5" t="e">
        <f t="shared" si="19"/>
        <v>#DIV/0!</v>
      </c>
      <c r="Q138" s="5" t="e">
        <f t="shared" si="20"/>
        <v>#DIV/0!</v>
      </c>
    </row>
    <row r="139" spans="7:17" x14ac:dyDescent="0.3">
      <c r="G139">
        <v>53</v>
      </c>
      <c r="H139">
        <v>67</v>
      </c>
      <c r="I139" s="3">
        <v>2.7260273972602702</v>
      </c>
      <c r="J139">
        <f t="shared" si="14"/>
        <v>14</v>
      </c>
      <c r="K139" s="5" t="e">
        <f t="shared" si="15"/>
        <v>#DIV/0!</v>
      </c>
      <c r="L139" s="5" t="e">
        <f t="shared" si="15"/>
        <v>#DIV/0!</v>
      </c>
      <c r="M139" s="5" t="e">
        <f t="shared" si="16"/>
        <v>#DIV/0!</v>
      </c>
      <c r="N139" s="5">
        <f t="shared" si="17"/>
        <v>1</v>
      </c>
      <c r="O139" s="5" t="e">
        <f t="shared" si="18"/>
        <v>#DIV/0!</v>
      </c>
      <c r="P139" s="5" t="e">
        <f t="shared" si="19"/>
        <v>#DIV/0!</v>
      </c>
      <c r="Q139" s="5" t="e">
        <f t="shared" si="20"/>
        <v>#DIV/0!</v>
      </c>
    </row>
    <row r="140" spans="7:17" x14ac:dyDescent="0.3">
      <c r="G140">
        <v>83</v>
      </c>
      <c r="H140">
        <v>87</v>
      </c>
      <c r="I140" s="3">
        <v>1.76986301369863</v>
      </c>
      <c r="J140">
        <f t="shared" si="14"/>
        <v>4</v>
      </c>
      <c r="K140" s="5" t="e">
        <f t="shared" si="15"/>
        <v>#DIV/0!</v>
      </c>
      <c r="L140" s="5" t="e">
        <f t="shared" si="15"/>
        <v>#DIV/0!</v>
      </c>
      <c r="M140" s="5" t="e">
        <f t="shared" si="16"/>
        <v>#DIV/0!</v>
      </c>
      <c r="N140" s="5">
        <f t="shared" si="17"/>
        <v>1</v>
      </c>
      <c r="O140" s="5" t="e">
        <f t="shared" si="18"/>
        <v>#DIV/0!</v>
      </c>
      <c r="P140" s="5" t="e">
        <f t="shared" si="19"/>
        <v>#DIV/0!</v>
      </c>
      <c r="Q140" s="5" t="e">
        <f t="shared" si="20"/>
        <v>#DIV/0!</v>
      </c>
    </row>
    <row r="141" spans="7:17" x14ac:dyDescent="0.3">
      <c r="G141">
        <v>70</v>
      </c>
      <c r="H141">
        <v>104</v>
      </c>
      <c r="I141" s="3">
        <v>4.3945205479452101</v>
      </c>
      <c r="J141">
        <f t="shared" si="14"/>
        <v>34</v>
      </c>
      <c r="K141" s="5" t="e">
        <f t="shared" si="15"/>
        <v>#DIV/0!</v>
      </c>
      <c r="L141" s="5" t="e">
        <f t="shared" si="15"/>
        <v>#DIV/0!</v>
      </c>
      <c r="M141" s="5" t="e">
        <f t="shared" si="16"/>
        <v>#DIV/0!</v>
      </c>
      <c r="N141" s="5">
        <f t="shared" si="17"/>
        <v>1</v>
      </c>
      <c r="O141" s="5" t="e">
        <f t="shared" si="18"/>
        <v>#DIV/0!</v>
      </c>
      <c r="P141" s="5" t="e">
        <f t="shared" si="19"/>
        <v>#DIV/0!</v>
      </c>
      <c r="Q141" s="5" t="e">
        <f t="shared" si="20"/>
        <v>#DIV/0!</v>
      </c>
    </row>
    <row r="142" spans="7:17" x14ac:dyDescent="0.3">
      <c r="G142">
        <v>68</v>
      </c>
      <c r="H142">
        <v>86</v>
      </c>
      <c r="I142" s="3">
        <v>3.7643835616438399</v>
      </c>
      <c r="J142">
        <f t="shared" si="14"/>
        <v>18</v>
      </c>
      <c r="K142" s="5" t="e">
        <f t="shared" si="15"/>
        <v>#DIV/0!</v>
      </c>
      <c r="L142" s="5" t="e">
        <f t="shared" si="15"/>
        <v>#DIV/0!</v>
      </c>
      <c r="M142" s="5" t="e">
        <f t="shared" si="16"/>
        <v>#DIV/0!</v>
      </c>
      <c r="N142" s="5">
        <f t="shared" si="17"/>
        <v>1</v>
      </c>
      <c r="O142" s="5" t="e">
        <f t="shared" si="18"/>
        <v>#DIV/0!</v>
      </c>
      <c r="P142" s="5" t="e">
        <f t="shared" si="19"/>
        <v>#DIV/0!</v>
      </c>
      <c r="Q142" s="5" t="e">
        <f t="shared" si="20"/>
        <v>#DIV/0!</v>
      </c>
    </row>
    <row r="143" spans="7:17" x14ac:dyDescent="0.3">
      <c r="G143">
        <v>67</v>
      </c>
      <c r="H143">
        <v>79</v>
      </c>
      <c r="I143" s="3">
        <v>4.7890410958904104</v>
      </c>
      <c r="J143">
        <f t="shared" si="14"/>
        <v>12</v>
      </c>
      <c r="K143" s="5" t="e">
        <f t="shared" si="15"/>
        <v>#DIV/0!</v>
      </c>
      <c r="L143" s="5" t="e">
        <f t="shared" si="15"/>
        <v>#DIV/0!</v>
      </c>
      <c r="M143" s="5" t="e">
        <f t="shared" si="16"/>
        <v>#DIV/0!</v>
      </c>
      <c r="N143" s="5">
        <f t="shared" si="17"/>
        <v>1</v>
      </c>
      <c r="O143" s="5" t="e">
        <f t="shared" si="18"/>
        <v>#DIV/0!</v>
      </c>
      <c r="P143" s="5" t="e">
        <f t="shared" si="19"/>
        <v>#DIV/0!</v>
      </c>
      <c r="Q143" s="5" t="e">
        <f t="shared" si="20"/>
        <v>#DIV/0!</v>
      </c>
    </row>
    <row r="144" spans="7:17" x14ac:dyDescent="0.3">
      <c r="G144">
        <v>89</v>
      </c>
      <c r="H144">
        <v>92</v>
      </c>
      <c r="I144" s="3">
        <v>2.7890410958904099</v>
      </c>
      <c r="J144">
        <f t="shared" si="14"/>
        <v>3</v>
      </c>
      <c r="K144" s="5" t="e">
        <f t="shared" si="15"/>
        <v>#DIV/0!</v>
      </c>
      <c r="L144" s="5" t="e">
        <f t="shared" si="15"/>
        <v>#DIV/0!</v>
      </c>
      <c r="M144" s="5" t="e">
        <f t="shared" si="16"/>
        <v>#DIV/0!</v>
      </c>
      <c r="N144" s="5">
        <f t="shared" si="17"/>
        <v>1</v>
      </c>
      <c r="O144" s="5" t="e">
        <f t="shared" si="18"/>
        <v>#DIV/0!</v>
      </c>
      <c r="P144" s="5" t="e">
        <f t="shared" si="19"/>
        <v>#DIV/0!</v>
      </c>
      <c r="Q144" s="5" t="e">
        <f t="shared" si="20"/>
        <v>#DIV/0!</v>
      </c>
    </row>
    <row r="145" spans="7:17" x14ac:dyDescent="0.3">
      <c r="G145">
        <v>81</v>
      </c>
      <c r="H145">
        <v>82</v>
      </c>
      <c r="I145" s="3">
        <v>1.9178082191780799E-2</v>
      </c>
      <c r="J145">
        <f t="shared" si="14"/>
        <v>1</v>
      </c>
      <c r="K145" s="5" t="e">
        <f t="shared" si="15"/>
        <v>#DIV/0!</v>
      </c>
      <c r="L145" s="5" t="e">
        <f t="shared" si="15"/>
        <v>#DIV/0!</v>
      </c>
      <c r="M145" s="5" t="e">
        <f t="shared" si="16"/>
        <v>#DIV/0!</v>
      </c>
      <c r="N145" s="5">
        <f t="shared" si="17"/>
        <v>1</v>
      </c>
      <c r="O145" s="5" t="e">
        <f t="shared" si="18"/>
        <v>#DIV/0!</v>
      </c>
      <c r="P145" s="5" t="e">
        <f t="shared" si="19"/>
        <v>#DIV/0!</v>
      </c>
      <c r="Q145" s="5" t="e">
        <f t="shared" si="20"/>
        <v>#DIV/0!</v>
      </c>
    </row>
    <row r="146" spans="7:17" x14ac:dyDescent="0.3">
      <c r="G146">
        <v>68</v>
      </c>
      <c r="H146">
        <v>95</v>
      </c>
      <c r="I146" s="3">
        <v>6.7589041095890403</v>
      </c>
      <c r="J146">
        <f t="shared" si="14"/>
        <v>27</v>
      </c>
      <c r="K146" s="5" t="e">
        <f t="shared" si="15"/>
        <v>#DIV/0!</v>
      </c>
      <c r="L146" s="5" t="e">
        <f t="shared" si="15"/>
        <v>#DIV/0!</v>
      </c>
      <c r="M146" s="5" t="e">
        <f t="shared" si="16"/>
        <v>#DIV/0!</v>
      </c>
      <c r="N146" s="5">
        <f t="shared" si="17"/>
        <v>1</v>
      </c>
      <c r="O146" s="5" t="e">
        <f t="shared" si="18"/>
        <v>#DIV/0!</v>
      </c>
      <c r="P146" s="5" t="e">
        <f t="shared" si="19"/>
        <v>#DIV/0!</v>
      </c>
      <c r="Q146" s="5" t="e">
        <f t="shared" si="20"/>
        <v>#DIV/0!</v>
      </c>
    </row>
    <row r="147" spans="7:17" x14ac:dyDescent="0.3">
      <c r="G147">
        <v>73</v>
      </c>
      <c r="H147">
        <v>81</v>
      </c>
      <c r="I147" s="3">
        <v>0.78082191780821897</v>
      </c>
      <c r="J147">
        <f t="shared" si="14"/>
        <v>8</v>
      </c>
      <c r="K147" s="5" t="e">
        <f t="shared" si="15"/>
        <v>#DIV/0!</v>
      </c>
      <c r="L147" s="5" t="e">
        <f t="shared" si="15"/>
        <v>#DIV/0!</v>
      </c>
      <c r="M147" s="5" t="e">
        <f t="shared" si="16"/>
        <v>#DIV/0!</v>
      </c>
      <c r="N147" s="5">
        <f t="shared" si="17"/>
        <v>1</v>
      </c>
      <c r="O147" s="5" t="e">
        <f t="shared" si="18"/>
        <v>#DIV/0!</v>
      </c>
      <c r="P147" s="5" t="e">
        <f t="shared" si="19"/>
        <v>#DIV/0!</v>
      </c>
      <c r="Q147" s="5" t="e">
        <f t="shared" si="20"/>
        <v>#DIV/0!</v>
      </c>
    </row>
    <row r="148" spans="7:17" x14ac:dyDescent="0.3">
      <c r="G148">
        <v>56</v>
      </c>
      <c r="H148">
        <v>60</v>
      </c>
      <c r="I148" s="3">
        <v>1.84383561643836</v>
      </c>
      <c r="J148">
        <f t="shared" si="14"/>
        <v>4</v>
      </c>
      <c r="K148" s="5" t="e">
        <f t="shared" si="15"/>
        <v>#DIV/0!</v>
      </c>
      <c r="L148" s="5" t="e">
        <f t="shared" si="15"/>
        <v>#DIV/0!</v>
      </c>
      <c r="M148" s="5" t="e">
        <f t="shared" si="16"/>
        <v>#DIV/0!</v>
      </c>
      <c r="N148" s="5">
        <f t="shared" si="17"/>
        <v>1</v>
      </c>
      <c r="O148" s="5" t="e">
        <f t="shared" si="18"/>
        <v>#DIV/0!</v>
      </c>
      <c r="P148" s="5" t="e">
        <f t="shared" si="19"/>
        <v>#DIV/0!</v>
      </c>
      <c r="Q148" s="5" t="e">
        <f t="shared" si="20"/>
        <v>#DIV/0!</v>
      </c>
    </row>
    <row r="149" spans="7:17" x14ac:dyDescent="0.3">
      <c r="G149">
        <v>60</v>
      </c>
      <c r="H149">
        <v>96</v>
      </c>
      <c r="I149" s="3">
        <v>4.9589041095890396</v>
      </c>
      <c r="J149">
        <f t="shared" si="14"/>
        <v>36</v>
      </c>
      <c r="K149" s="5" t="e">
        <f t="shared" si="15"/>
        <v>#DIV/0!</v>
      </c>
      <c r="L149" s="5" t="e">
        <f t="shared" si="15"/>
        <v>#DIV/0!</v>
      </c>
      <c r="M149" s="5" t="e">
        <f t="shared" si="16"/>
        <v>#DIV/0!</v>
      </c>
      <c r="N149" s="5">
        <f t="shared" si="17"/>
        <v>1</v>
      </c>
      <c r="O149" s="5" t="e">
        <f t="shared" si="18"/>
        <v>#DIV/0!</v>
      </c>
      <c r="P149" s="5" t="e">
        <f t="shared" si="19"/>
        <v>#DIV/0!</v>
      </c>
      <c r="Q149" s="5" t="e">
        <f t="shared" si="20"/>
        <v>#DIV/0!</v>
      </c>
    </row>
    <row r="150" spans="7:17" x14ac:dyDescent="0.3">
      <c r="G150">
        <v>83</v>
      </c>
      <c r="H150">
        <v>86</v>
      </c>
      <c r="I150" s="3">
        <v>0.80547945205479499</v>
      </c>
      <c r="J150">
        <f t="shared" si="14"/>
        <v>3</v>
      </c>
      <c r="K150" s="5" t="e">
        <f t="shared" si="15"/>
        <v>#DIV/0!</v>
      </c>
      <c r="L150" s="5" t="e">
        <f t="shared" si="15"/>
        <v>#DIV/0!</v>
      </c>
      <c r="M150" s="5" t="e">
        <f t="shared" si="16"/>
        <v>#DIV/0!</v>
      </c>
      <c r="N150" s="5">
        <f t="shared" si="17"/>
        <v>1</v>
      </c>
      <c r="O150" s="5" t="e">
        <f t="shared" si="18"/>
        <v>#DIV/0!</v>
      </c>
      <c r="P150" s="5" t="e">
        <f t="shared" si="19"/>
        <v>#DIV/0!</v>
      </c>
      <c r="Q150" s="5" t="e">
        <f t="shared" si="20"/>
        <v>#DIV/0!</v>
      </c>
    </row>
    <row r="151" spans="7:17" x14ac:dyDescent="0.3">
      <c r="G151">
        <v>83</v>
      </c>
      <c r="H151">
        <v>84</v>
      </c>
      <c r="I151" s="3">
        <v>0.44383561643835601</v>
      </c>
      <c r="J151">
        <f t="shared" si="14"/>
        <v>1</v>
      </c>
      <c r="K151" s="5" t="e">
        <f t="shared" si="15"/>
        <v>#DIV/0!</v>
      </c>
      <c r="L151" s="5" t="e">
        <f t="shared" si="15"/>
        <v>#DIV/0!</v>
      </c>
      <c r="M151" s="5" t="e">
        <f t="shared" si="16"/>
        <v>#DIV/0!</v>
      </c>
      <c r="N151" s="5">
        <f t="shared" si="17"/>
        <v>1</v>
      </c>
      <c r="O151" s="5" t="e">
        <f t="shared" si="18"/>
        <v>#DIV/0!</v>
      </c>
      <c r="P151" s="5" t="e">
        <f t="shared" si="19"/>
        <v>#DIV/0!</v>
      </c>
      <c r="Q151" s="5" t="e">
        <f t="shared" si="20"/>
        <v>#DIV/0!</v>
      </c>
    </row>
    <row r="152" spans="7:17" x14ac:dyDescent="0.3">
      <c r="G152">
        <v>131</v>
      </c>
      <c r="H152">
        <v>141</v>
      </c>
      <c r="I152" s="3">
        <v>3.0109589041095899</v>
      </c>
      <c r="J152">
        <f t="shared" si="14"/>
        <v>10</v>
      </c>
      <c r="K152" s="5" t="e">
        <f t="shared" si="15"/>
        <v>#DIV/0!</v>
      </c>
      <c r="L152" s="5" t="e">
        <f t="shared" si="15"/>
        <v>#DIV/0!</v>
      </c>
      <c r="M152" s="5" t="e">
        <f t="shared" si="16"/>
        <v>#DIV/0!</v>
      </c>
      <c r="N152" s="5">
        <f t="shared" si="17"/>
        <v>1</v>
      </c>
      <c r="O152" s="5" t="e">
        <f t="shared" si="18"/>
        <v>#DIV/0!</v>
      </c>
      <c r="P152" s="5" t="e">
        <f t="shared" si="19"/>
        <v>#DIV/0!</v>
      </c>
      <c r="Q152" s="5" t="e">
        <f t="shared" si="20"/>
        <v>#DIV/0!</v>
      </c>
    </row>
    <row r="153" spans="7:17" x14ac:dyDescent="0.3">
      <c r="G153">
        <v>83</v>
      </c>
      <c r="H153">
        <v>94</v>
      </c>
      <c r="I153" s="3">
        <v>5.0027397260274</v>
      </c>
      <c r="J153">
        <f t="shared" si="14"/>
        <v>11</v>
      </c>
      <c r="K153" s="5" t="e">
        <f t="shared" si="15"/>
        <v>#DIV/0!</v>
      </c>
      <c r="L153" s="5" t="e">
        <f t="shared" si="15"/>
        <v>#DIV/0!</v>
      </c>
      <c r="M153" s="5" t="e">
        <f t="shared" si="16"/>
        <v>#DIV/0!</v>
      </c>
      <c r="N153" s="5">
        <f t="shared" si="17"/>
        <v>1</v>
      </c>
      <c r="O153" s="5" t="e">
        <f t="shared" si="18"/>
        <v>#DIV/0!</v>
      </c>
      <c r="P153" s="5" t="e">
        <f t="shared" si="19"/>
        <v>#DIV/0!</v>
      </c>
      <c r="Q153" s="5" t="e">
        <f t="shared" si="20"/>
        <v>#DIV/0!</v>
      </c>
    </row>
    <row r="154" spans="7:17" x14ac:dyDescent="0.3">
      <c r="G154">
        <v>88</v>
      </c>
      <c r="H154">
        <v>107</v>
      </c>
      <c r="I154" s="3">
        <v>2.2739726027397298</v>
      </c>
      <c r="J154">
        <f t="shared" si="14"/>
        <v>19</v>
      </c>
      <c r="K154" s="5" t="e">
        <f t="shared" si="15"/>
        <v>#DIV/0!</v>
      </c>
      <c r="L154" s="5" t="e">
        <f t="shared" si="15"/>
        <v>#DIV/0!</v>
      </c>
      <c r="M154" s="5" t="e">
        <f t="shared" si="16"/>
        <v>#DIV/0!</v>
      </c>
      <c r="N154" s="5">
        <f t="shared" si="17"/>
        <v>1</v>
      </c>
      <c r="O154" s="5" t="e">
        <f t="shared" si="18"/>
        <v>#DIV/0!</v>
      </c>
      <c r="P154" s="5" t="e">
        <f t="shared" si="19"/>
        <v>#DIV/0!</v>
      </c>
      <c r="Q154" s="5" t="e">
        <f t="shared" si="20"/>
        <v>#DIV/0!</v>
      </c>
    </row>
    <row r="155" spans="7:17" x14ac:dyDescent="0.3">
      <c r="G155">
        <v>77</v>
      </c>
      <c r="H155">
        <v>78</v>
      </c>
      <c r="I155" s="3">
        <v>0.49863013698630099</v>
      </c>
      <c r="J155">
        <f t="shared" si="14"/>
        <v>1</v>
      </c>
      <c r="K155" s="5" t="e">
        <f t="shared" si="15"/>
        <v>#DIV/0!</v>
      </c>
      <c r="L155" s="5" t="e">
        <f t="shared" si="15"/>
        <v>#DIV/0!</v>
      </c>
      <c r="M155" s="5" t="e">
        <f t="shared" si="16"/>
        <v>#DIV/0!</v>
      </c>
      <c r="N155" s="5">
        <f t="shared" si="17"/>
        <v>1</v>
      </c>
      <c r="O155" s="5" t="e">
        <f t="shared" si="18"/>
        <v>#DIV/0!</v>
      </c>
      <c r="P155" s="5" t="e">
        <f t="shared" si="19"/>
        <v>#DIV/0!</v>
      </c>
      <c r="Q155" s="5" t="e">
        <f t="shared" si="20"/>
        <v>#DIV/0!</v>
      </c>
    </row>
    <row r="156" spans="7:17" x14ac:dyDescent="0.3">
      <c r="G156">
        <v>71</v>
      </c>
      <c r="H156">
        <v>80</v>
      </c>
      <c r="I156" s="3">
        <v>5.7917808219178104</v>
      </c>
      <c r="J156">
        <f t="shared" si="14"/>
        <v>9</v>
      </c>
      <c r="K156" s="5" t="e">
        <f t="shared" si="15"/>
        <v>#DIV/0!</v>
      </c>
      <c r="L156" s="5" t="e">
        <f t="shared" si="15"/>
        <v>#DIV/0!</v>
      </c>
      <c r="M156" s="5" t="e">
        <f t="shared" si="16"/>
        <v>#DIV/0!</v>
      </c>
      <c r="N156" s="5">
        <f t="shared" si="17"/>
        <v>1</v>
      </c>
      <c r="O156" s="5" t="e">
        <f t="shared" si="18"/>
        <v>#DIV/0!</v>
      </c>
      <c r="P156" s="5" t="e">
        <f t="shared" si="19"/>
        <v>#DIV/0!</v>
      </c>
      <c r="Q156" s="5" t="e">
        <f t="shared" si="20"/>
        <v>#DIV/0!</v>
      </c>
    </row>
    <row r="157" spans="7:17" x14ac:dyDescent="0.3">
      <c r="G157">
        <v>65</v>
      </c>
      <c r="H157">
        <v>73</v>
      </c>
      <c r="I157" s="3">
        <v>1.95342465753425</v>
      </c>
      <c r="J157">
        <f t="shared" si="14"/>
        <v>8</v>
      </c>
      <c r="K157" s="5" t="e">
        <f t="shared" si="15"/>
        <v>#DIV/0!</v>
      </c>
      <c r="L157" s="5" t="e">
        <f t="shared" si="15"/>
        <v>#DIV/0!</v>
      </c>
      <c r="M157" s="5" t="e">
        <f t="shared" si="16"/>
        <v>#DIV/0!</v>
      </c>
      <c r="N157" s="5">
        <f t="shared" si="17"/>
        <v>1</v>
      </c>
      <c r="O157" s="5" t="e">
        <f t="shared" si="18"/>
        <v>#DIV/0!</v>
      </c>
      <c r="P157" s="5" t="e">
        <f t="shared" si="19"/>
        <v>#DIV/0!</v>
      </c>
      <c r="Q157" s="5" t="e">
        <f t="shared" si="20"/>
        <v>#DIV/0!</v>
      </c>
    </row>
    <row r="158" spans="7:17" x14ac:dyDescent="0.3">
      <c r="G158">
        <v>95</v>
      </c>
      <c r="H158">
        <v>115</v>
      </c>
      <c r="I158" s="3">
        <v>2.34520547945205</v>
      </c>
      <c r="J158">
        <f t="shared" si="14"/>
        <v>20</v>
      </c>
      <c r="K158" s="5" t="e">
        <f t="shared" si="15"/>
        <v>#DIV/0!</v>
      </c>
      <c r="L158" s="5" t="e">
        <f t="shared" si="15"/>
        <v>#DIV/0!</v>
      </c>
      <c r="M158" s="5" t="e">
        <f t="shared" si="16"/>
        <v>#DIV/0!</v>
      </c>
      <c r="N158" s="5">
        <f t="shared" si="17"/>
        <v>1</v>
      </c>
      <c r="O158" s="5" t="e">
        <f t="shared" si="18"/>
        <v>#DIV/0!</v>
      </c>
      <c r="P158" s="5" t="e">
        <f t="shared" si="19"/>
        <v>#DIV/0!</v>
      </c>
      <c r="Q158" s="5" t="e">
        <f t="shared" si="20"/>
        <v>#DIV/0!</v>
      </c>
    </row>
    <row r="159" spans="7:17" x14ac:dyDescent="0.3">
      <c r="G159">
        <v>71</v>
      </c>
      <c r="H159">
        <v>85</v>
      </c>
      <c r="I159" s="3">
        <v>4.8575342465753399</v>
      </c>
      <c r="J159">
        <f t="shared" si="14"/>
        <v>14</v>
      </c>
      <c r="K159" s="5" t="e">
        <f t="shared" si="15"/>
        <v>#DIV/0!</v>
      </c>
      <c r="L159" s="5" t="e">
        <f t="shared" si="15"/>
        <v>#DIV/0!</v>
      </c>
      <c r="M159" s="5" t="e">
        <f t="shared" si="16"/>
        <v>#DIV/0!</v>
      </c>
      <c r="N159" s="5">
        <f t="shared" si="17"/>
        <v>1</v>
      </c>
      <c r="O159" s="5" t="e">
        <f t="shared" si="18"/>
        <v>#DIV/0!</v>
      </c>
      <c r="P159" s="5" t="e">
        <f t="shared" si="19"/>
        <v>#DIV/0!</v>
      </c>
      <c r="Q159" s="5" t="e">
        <f t="shared" si="20"/>
        <v>#DIV/0!</v>
      </c>
    </row>
    <row r="160" spans="7:17" x14ac:dyDescent="0.3">
      <c r="G160">
        <v>75</v>
      </c>
      <c r="H160">
        <v>92</v>
      </c>
      <c r="I160" s="3">
        <v>2.0109589041095899</v>
      </c>
      <c r="J160">
        <f t="shared" si="14"/>
        <v>17</v>
      </c>
      <c r="K160" s="5" t="e">
        <f t="shared" si="15"/>
        <v>#DIV/0!</v>
      </c>
      <c r="L160" s="5" t="e">
        <f t="shared" si="15"/>
        <v>#DIV/0!</v>
      </c>
      <c r="M160" s="5" t="e">
        <f t="shared" si="16"/>
        <v>#DIV/0!</v>
      </c>
      <c r="N160" s="5">
        <f t="shared" si="17"/>
        <v>1</v>
      </c>
      <c r="O160" s="5" t="e">
        <f t="shared" si="18"/>
        <v>#DIV/0!</v>
      </c>
      <c r="P160" s="5" t="e">
        <f t="shared" si="19"/>
        <v>#DIV/0!</v>
      </c>
      <c r="Q160" s="5" t="e">
        <f t="shared" si="20"/>
        <v>#DIV/0!</v>
      </c>
    </row>
    <row r="161" spans="7:17" x14ac:dyDescent="0.3">
      <c r="G161">
        <v>72</v>
      </c>
      <c r="H161">
        <v>75</v>
      </c>
      <c r="I161" s="3">
        <v>1.81917808219178</v>
      </c>
      <c r="J161">
        <f t="shared" si="14"/>
        <v>3</v>
      </c>
      <c r="K161" s="5" t="e">
        <f t="shared" si="15"/>
        <v>#DIV/0!</v>
      </c>
      <c r="L161" s="5" t="e">
        <f t="shared" si="15"/>
        <v>#DIV/0!</v>
      </c>
      <c r="M161" s="5" t="e">
        <f t="shared" si="16"/>
        <v>#DIV/0!</v>
      </c>
      <c r="N161" s="5">
        <f t="shared" si="17"/>
        <v>1</v>
      </c>
      <c r="O161" s="5" t="e">
        <f t="shared" si="18"/>
        <v>#DIV/0!</v>
      </c>
      <c r="P161" s="5" t="e">
        <f t="shared" si="19"/>
        <v>#DIV/0!</v>
      </c>
      <c r="Q161" s="5" t="e">
        <f t="shared" si="20"/>
        <v>#DIV/0!</v>
      </c>
    </row>
    <row r="162" spans="7:17" x14ac:dyDescent="0.3">
      <c r="G162">
        <v>64</v>
      </c>
      <c r="H162">
        <v>85</v>
      </c>
      <c r="I162" s="3">
        <v>3.7643835616438399</v>
      </c>
      <c r="J162">
        <f t="shared" si="14"/>
        <v>21</v>
      </c>
      <c r="K162" s="5" t="e">
        <f t="shared" si="15"/>
        <v>#DIV/0!</v>
      </c>
      <c r="L162" s="5" t="e">
        <f t="shared" si="15"/>
        <v>#DIV/0!</v>
      </c>
      <c r="M162" s="5" t="e">
        <f t="shared" si="16"/>
        <v>#DIV/0!</v>
      </c>
      <c r="N162" s="5">
        <f t="shared" si="17"/>
        <v>1</v>
      </c>
      <c r="O162" s="5" t="e">
        <f t="shared" si="18"/>
        <v>#DIV/0!</v>
      </c>
      <c r="P162" s="5" t="e">
        <f t="shared" si="19"/>
        <v>#DIV/0!</v>
      </c>
      <c r="Q162" s="5" t="e">
        <f t="shared" si="20"/>
        <v>#DIV/0!</v>
      </c>
    </row>
    <row r="163" spans="7:17" x14ac:dyDescent="0.3">
      <c r="G163">
        <v>74</v>
      </c>
      <c r="H163">
        <v>85</v>
      </c>
      <c r="I163" s="3">
        <v>5.7835616438356201</v>
      </c>
      <c r="J163">
        <f t="shared" si="14"/>
        <v>11</v>
      </c>
      <c r="K163" s="5" t="e">
        <f t="shared" si="15"/>
        <v>#DIV/0!</v>
      </c>
      <c r="L163" s="5" t="e">
        <f t="shared" si="15"/>
        <v>#DIV/0!</v>
      </c>
      <c r="M163" s="5" t="e">
        <f t="shared" si="16"/>
        <v>#DIV/0!</v>
      </c>
      <c r="N163" s="5">
        <f t="shared" si="17"/>
        <v>1</v>
      </c>
      <c r="O163" s="5" t="e">
        <f t="shared" si="18"/>
        <v>#DIV/0!</v>
      </c>
      <c r="P163" s="5" t="e">
        <f t="shared" si="19"/>
        <v>#DIV/0!</v>
      </c>
      <c r="Q163" s="5" t="e">
        <f t="shared" si="20"/>
        <v>#DIV/0!</v>
      </c>
    </row>
    <row r="164" spans="7:17" x14ac:dyDescent="0.3">
      <c r="G164">
        <v>73</v>
      </c>
      <c r="H164">
        <v>77</v>
      </c>
      <c r="I164" s="3">
        <v>1.9452054794520499</v>
      </c>
      <c r="J164">
        <f t="shared" si="14"/>
        <v>4</v>
      </c>
      <c r="K164" s="5" t="e">
        <f t="shared" si="15"/>
        <v>#DIV/0!</v>
      </c>
      <c r="L164" s="5" t="e">
        <f t="shared" si="15"/>
        <v>#DIV/0!</v>
      </c>
      <c r="M164" s="5" t="e">
        <f t="shared" si="16"/>
        <v>#DIV/0!</v>
      </c>
      <c r="N164" s="5">
        <f t="shared" si="17"/>
        <v>1</v>
      </c>
      <c r="O164" s="5" t="e">
        <f t="shared" si="18"/>
        <v>#DIV/0!</v>
      </c>
      <c r="P164" s="5" t="e">
        <f t="shared" si="19"/>
        <v>#DIV/0!</v>
      </c>
      <c r="Q164" s="5" t="e">
        <f t="shared" si="20"/>
        <v>#DIV/0!</v>
      </c>
    </row>
    <row r="165" spans="7:17" x14ac:dyDescent="0.3">
      <c r="G165">
        <v>133</v>
      </c>
      <c r="H165">
        <v>140</v>
      </c>
      <c r="I165" s="3">
        <v>2.2657534246575302</v>
      </c>
      <c r="J165">
        <f t="shared" si="14"/>
        <v>7</v>
      </c>
      <c r="K165" s="5" t="e">
        <f t="shared" si="15"/>
        <v>#DIV/0!</v>
      </c>
      <c r="L165" s="5" t="e">
        <f t="shared" si="15"/>
        <v>#DIV/0!</v>
      </c>
      <c r="M165" s="5" t="e">
        <f t="shared" si="16"/>
        <v>#DIV/0!</v>
      </c>
      <c r="N165" s="5">
        <f t="shared" si="17"/>
        <v>1</v>
      </c>
      <c r="O165" s="5" t="e">
        <f t="shared" si="18"/>
        <v>#DIV/0!</v>
      </c>
      <c r="P165" s="5" t="e">
        <f t="shared" si="19"/>
        <v>#DIV/0!</v>
      </c>
      <c r="Q165" s="5" t="e">
        <f t="shared" si="20"/>
        <v>#DIV/0!</v>
      </c>
    </row>
    <row r="166" spans="7:17" x14ac:dyDescent="0.3">
      <c r="G166">
        <v>73</v>
      </c>
      <c r="H166">
        <v>76</v>
      </c>
      <c r="I166" s="3">
        <v>1.72876712328767</v>
      </c>
      <c r="J166">
        <f t="shared" si="14"/>
        <v>3</v>
      </c>
      <c r="K166" s="5" t="e">
        <f t="shared" si="15"/>
        <v>#DIV/0!</v>
      </c>
      <c r="L166" s="5" t="e">
        <f t="shared" si="15"/>
        <v>#DIV/0!</v>
      </c>
      <c r="M166" s="5" t="e">
        <f t="shared" si="16"/>
        <v>#DIV/0!</v>
      </c>
      <c r="N166" s="5">
        <f t="shared" si="17"/>
        <v>1</v>
      </c>
      <c r="O166" s="5" t="e">
        <f t="shared" si="18"/>
        <v>#DIV/0!</v>
      </c>
      <c r="P166" s="5" t="e">
        <f t="shared" si="19"/>
        <v>#DIV/0!</v>
      </c>
      <c r="Q166" s="5" t="e">
        <f t="shared" si="20"/>
        <v>#DIV/0!</v>
      </c>
    </row>
    <row r="167" spans="7:17" x14ac:dyDescent="0.3">
      <c r="G167">
        <v>71</v>
      </c>
      <c r="H167">
        <v>82</v>
      </c>
      <c r="I167" s="3">
        <v>6.7726027397260298</v>
      </c>
      <c r="J167">
        <f t="shared" si="14"/>
        <v>11</v>
      </c>
      <c r="K167" s="5" t="e">
        <f t="shared" si="15"/>
        <v>#DIV/0!</v>
      </c>
      <c r="L167" s="5" t="e">
        <f t="shared" si="15"/>
        <v>#DIV/0!</v>
      </c>
      <c r="M167" s="5" t="e">
        <f t="shared" si="16"/>
        <v>#DIV/0!</v>
      </c>
      <c r="N167" s="5">
        <f t="shared" si="17"/>
        <v>1</v>
      </c>
      <c r="O167" s="5" t="e">
        <f t="shared" si="18"/>
        <v>#DIV/0!</v>
      </c>
      <c r="P167" s="5" t="e">
        <f t="shared" si="19"/>
        <v>#DIV/0!</v>
      </c>
      <c r="Q167" s="5" t="e">
        <f t="shared" si="20"/>
        <v>#DIV/0!</v>
      </c>
    </row>
    <row r="168" spans="7:17" x14ac:dyDescent="0.3">
      <c r="G168">
        <v>51</v>
      </c>
      <c r="H168">
        <v>63</v>
      </c>
      <c r="I168" s="3">
        <v>3.22465753424658</v>
      </c>
      <c r="J168">
        <f t="shared" si="14"/>
        <v>12</v>
      </c>
      <c r="K168" s="5" t="e">
        <f t="shared" si="15"/>
        <v>#DIV/0!</v>
      </c>
      <c r="L168" s="5" t="e">
        <f t="shared" si="15"/>
        <v>#DIV/0!</v>
      </c>
      <c r="M168" s="5" t="e">
        <f t="shared" si="16"/>
        <v>#DIV/0!</v>
      </c>
      <c r="N168" s="5">
        <f t="shared" si="17"/>
        <v>1</v>
      </c>
      <c r="O168" s="5" t="e">
        <f t="shared" si="18"/>
        <v>#DIV/0!</v>
      </c>
      <c r="P168" s="5" t="e">
        <f t="shared" si="19"/>
        <v>#DIV/0!</v>
      </c>
      <c r="Q168" s="5" t="e">
        <f t="shared" si="20"/>
        <v>#DIV/0!</v>
      </c>
    </row>
    <row r="169" spans="7:17" x14ac:dyDescent="0.3">
      <c r="G169">
        <v>68</v>
      </c>
      <c r="H169">
        <v>86</v>
      </c>
      <c r="I169" s="3">
        <v>4.8986301369863003</v>
      </c>
      <c r="J169">
        <f t="shared" si="14"/>
        <v>18</v>
      </c>
      <c r="K169" s="5" t="e">
        <f t="shared" si="15"/>
        <v>#DIV/0!</v>
      </c>
      <c r="L169" s="5" t="e">
        <f t="shared" si="15"/>
        <v>#DIV/0!</v>
      </c>
      <c r="M169" s="5" t="e">
        <f t="shared" si="16"/>
        <v>#DIV/0!</v>
      </c>
      <c r="N169" s="5">
        <f t="shared" si="17"/>
        <v>1</v>
      </c>
      <c r="O169" s="5" t="e">
        <f t="shared" si="18"/>
        <v>#DIV/0!</v>
      </c>
      <c r="P169" s="5" t="e">
        <f t="shared" si="19"/>
        <v>#DIV/0!</v>
      </c>
      <c r="Q169" s="5" t="e">
        <f t="shared" si="20"/>
        <v>#DIV/0!</v>
      </c>
    </row>
    <row r="170" spans="7:17" x14ac:dyDescent="0.3">
      <c r="G170">
        <v>85</v>
      </c>
      <c r="H170">
        <v>88</v>
      </c>
      <c r="I170" s="3">
        <v>1.7616438356164399</v>
      </c>
      <c r="J170">
        <f t="shared" si="14"/>
        <v>3</v>
      </c>
      <c r="K170" s="5" t="e">
        <f t="shared" si="15"/>
        <v>#DIV/0!</v>
      </c>
      <c r="L170" s="5" t="e">
        <f t="shared" si="15"/>
        <v>#DIV/0!</v>
      </c>
      <c r="M170" s="5" t="e">
        <f t="shared" si="16"/>
        <v>#DIV/0!</v>
      </c>
      <c r="N170" s="5">
        <f t="shared" si="17"/>
        <v>1</v>
      </c>
      <c r="O170" s="5" t="e">
        <f t="shared" si="18"/>
        <v>#DIV/0!</v>
      </c>
      <c r="P170" s="5" t="e">
        <f t="shared" si="19"/>
        <v>#DIV/0!</v>
      </c>
      <c r="Q170" s="5" t="e">
        <f t="shared" si="20"/>
        <v>#DIV/0!</v>
      </c>
    </row>
    <row r="171" spans="7:17" x14ac:dyDescent="0.3">
      <c r="G171">
        <v>77</v>
      </c>
      <c r="H171">
        <v>90</v>
      </c>
      <c r="I171" s="3">
        <v>4.6575342465753398</v>
      </c>
      <c r="J171">
        <f t="shared" si="14"/>
        <v>13</v>
      </c>
      <c r="K171" s="5" t="e">
        <f t="shared" si="15"/>
        <v>#DIV/0!</v>
      </c>
      <c r="L171" s="5" t="e">
        <f t="shared" si="15"/>
        <v>#DIV/0!</v>
      </c>
      <c r="M171" s="5" t="e">
        <f t="shared" si="16"/>
        <v>#DIV/0!</v>
      </c>
      <c r="N171" s="5">
        <f t="shared" si="17"/>
        <v>1</v>
      </c>
      <c r="O171" s="5" t="e">
        <f t="shared" si="18"/>
        <v>#DIV/0!</v>
      </c>
      <c r="P171" s="5" t="e">
        <f t="shared" si="19"/>
        <v>#DIV/0!</v>
      </c>
      <c r="Q171" s="5" t="e">
        <f t="shared" si="20"/>
        <v>#DIV/0!</v>
      </c>
    </row>
    <row r="172" spans="7:17" x14ac:dyDescent="0.3">
      <c r="G172">
        <v>69</v>
      </c>
      <c r="H172">
        <v>80</v>
      </c>
      <c r="I172" s="3">
        <v>4.77534246575342</v>
      </c>
      <c r="J172">
        <f t="shared" si="14"/>
        <v>11</v>
      </c>
      <c r="K172" s="5" t="e">
        <f t="shared" si="15"/>
        <v>#DIV/0!</v>
      </c>
      <c r="L172" s="5" t="e">
        <f t="shared" si="15"/>
        <v>#DIV/0!</v>
      </c>
      <c r="M172" s="5" t="e">
        <f t="shared" si="16"/>
        <v>#DIV/0!</v>
      </c>
      <c r="N172" s="5">
        <f t="shared" si="17"/>
        <v>1</v>
      </c>
      <c r="O172" s="5" t="e">
        <f t="shared" si="18"/>
        <v>#DIV/0!</v>
      </c>
      <c r="P172" s="5" t="e">
        <f t="shared" si="19"/>
        <v>#DIV/0!</v>
      </c>
      <c r="Q172" s="5" t="e">
        <f t="shared" si="20"/>
        <v>#DIV/0!</v>
      </c>
    </row>
    <row r="173" spans="7:17" x14ac:dyDescent="0.3">
      <c r="G173">
        <v>72</v>
      </c>
      <c r="H173">
        <v>83</v>
      </c>
      <c r="I173" s="3">
        <v>4.7616438356164403</v>
      </c>
      <c r="J173">
        <f t="shared" si="14"/>
        <v>11</v>
      </c>
      <c r="K173" s="5" t="e">
        <f t="shared" si="15"/>
        <v>#DIV/0!</v>
      </c>
      <c r="L173" s="5" t="e">
        <f t="shared" si="15"/>
        <v>#DIV/0!</v>
      </c>
      <c r="M173" s="5" t="e">
        <f t="shared" si="16"/>
        <v>#DIV/0!</v>
      </c>
      <c r="N173" s="5">
        <f t="shared" si="17"/>
        <v>1</v>
      </c>
      <c r="O173" s="5" t="e">
        <f t="shared" si="18"/>
        <v>#DIV/0!</v>
      </c>
      <c r="P173" s="5" t="e">
        <f t="shared" si="19"/>
        <v>#DIV/0!</v>
      </c>
      <c r="Q173" s="5" t="e">
        <f t="shared" si="20"/>
        <v>#DIV/0!</v>
      </c>
    </row>
    <row r="174" spans="7:17" x14ac:dyDescent="0.3">
      <c r="G174">
        <v>77</v>
      </c>
      <c r="H174">
        <v>77</v>
      </c>
      <c r="I174" s="3">
        <v>0.79178082191780796</v>
      </c>
      <c r="J174">
        <f t="shared" si="14"/>
        <v>0</v>
      </c>
      <c r="K174" s="5" t="e">
        <f t="shared" si="15"/>
        <v>#DIV/0!</v>
      </c>
      <c r="L174" s="5" t="e">
        <f t="shared" si="15"/>
        <v>#DIV/0!</v>
      </c>
      <c r="M174" s="5" t="e">
        <f t="shared" si="16"/>
        <v>#DIV/0!</v>
      </c>
      <c r="N174" s="5">
        <f t="shared" si="17"/>
        <v>1</v>
      </c>
      <c r="O174" s="5" t="e">
        <f t="shared" si="18"/>
        <v>#DIV/0!</v>
      </c>
      <c r="P174" s="5" t="e">
        <f t="shared" si="19"/>
        <v>#DIV/0!</v>
      </c>
      <c r="Q174" s="5" t="e">
        <f t="shared" si="20"/>
        <v>#DIV/0!</v>
      </c>
    </row>
    <row r="175" spans="7:17" x14ac:dyDescent="0.3">
      <c r="G175">
        <v>63</v>
      </c>
      <c r="H175">
        <v>66</v>
      </c>
      <c r="I175" s="3">
        <v>2.8712328767123299</v>
      </c>
      <c r="J175">
        <f t="shared" si="14"/>
        <v>3</v>
      </c>
      <c r="K175" s="5" t="e">
        <f t="shared" si="15"/>
        <v>#DIV/0!</v>
      </c>
      <c r="L175" s="5" t="e">
        <f t="shared" si="15"/>
        <v>#DIV/0!</v>
      </c>
      <c r="M175" s="5" t="e">
        <f t="shared" si="16"/>
        <v>#DIV/0!</v>
      </c>
      <c r="N175" s="5">
        <f t="shared" si="17"/>
        <v>1</v>
      </c>
      <c r="O175" s="5" t="e">
        <f t="shared" si="18"/>
        <v>#DIV/0!</v>
      </c>
      <c r="P175" s="5" t="e">
        <f t="shared" si="19"/>
        <v>#DIV/0!</v>
      </c>
      <c r="Q175" s="5" t="e">
        <f t="shared" si="20"/>
        <v>#DIV/0!</v>
      </c>
    </row>
    <row r="176" spans="7:17" x14ac:dyDescent="0.3">
      <c r="G176">
        <v>76</v>
      </c>
      <c r="H176">
        <v>86</v>
      </c>
      <c r="I176" s="3">
        <v>3.8273972602739699</v>
      </c>
      <c r="J176">
        <f t="shared" si="14"/>
        <v>10</v>
      </c>
      <c r="K176" s="5" t="e">
        <f t="shared" si="15"/>
        <v>#DIV/0!</v>
      </c>
      <c r="L176" s="5" t="e">
        <f t="shared" si="15"/>
        <v>#DIV/0!</v>
      </c>
      <c r="M176" s="5" t="e">
        <f t="shared" si="16"/>
        <v>#DIV/0!</v>
      </c>
      <c r="N176" s="5">
        <f t="shared" si="17"/>
        <v>1</v>
      </c>
      <c r="O176" s="5" t="e">
        <f t="shared" si="18"/>
        <v>#DIV/0!</v>
      </c>
      <c r="P176" s="5" t="e">
        <f t="shared" si="19"/>
        <v>#DIV/0!</v>
      </c>
      <c r="Q176" s="5" t="e">
        <f t="shared" si="20"/>
        <v>#DIV/0!</v>
      </c>
    </row>
    <row r="177" spans="7:17" x14ac:dyDescent="0.3">
      <c r="G177">
        <v>101</v>
      </c>
      <c r="H177">
        <v>117</v>
      </c>
      <c r="I177" s="3">
        <v>2.7808219178082201</v>
      </c>
      <c r="J177">
        <f t="shared" si="14"/>
        <v>16</v>
      </c>
      <c r="K177" s="5" t="e">
        <f t="shared" si="15"/>
        <v>#DIV/0!</v>
      </c>
      <c r="L177" s="5" t="e">
        <f t="shared" si="15"/>
        <v>#DIV/0!</v>
      </c>
      <c r="M177" s="5" t="e">
        <f t="shared" si="16"/>
        <v>#DIV/0!</v>
      </c>
      <c r="N177" s="5">
        <f t="shared" si="17"/>
        <v>1</v>
      </c>
      <c r="O177" s="5" t="e">
        <f t="shared" si="18"/>
        <v>#DIV/0!</v>
      </c>
      <c r="P177" s="5" t="e">
        <f t="shared" si="19"/>
        <v>#DIV/0!</v>
      </c>
      <c r="Q177" s="5" t="e">
        <f t="shared" si="20"/>
        <v>#DIV/0!</v>
      </c>
    </row>
    <row r="178" spans="7:17" x14ac:dyDescent="0.3">
      <c r="G178">
        <v>84</v>
      </c>
      <c r="H178">
        <v>108</v>
      </c>
      <c r="I178" s="3">
        <v>4.7671232876712297</v>
      </c>
      <c r="J178">
        <f t="shared" si="14"/>
        <v>24</v>
      </c>
      <c r="K178" s="5" t="e">
        <f t="shared" si="15"/>
        <v>#DIV/0!</v>
      </c>
      <c r="L178" s="5" t="e">
        <f t="shared" si="15"/>
        <v>#DIV/0!</v>
      </c>
      <c r="M178" s="5" t="e">
        <f t="shared" si="16"/>
        <v>#DIV/0!</v>
      </c>
      <c r="N178" s="5">
        <f t="shared" si="17"/>
        <v>1</v>
      </c>
      <c r="O178" s="5" t="e">
        <f t="shared" si="18"/>
        <v>#DIV/0!</v>
      </c>
      <c r="P178" s="5" t="e">
        <f t="shared" si="19"/>
        <v>#DIV/0!</v>
      </c>
      <c r="Q178" s="5" t="e">
        <f t="shared" si="20"/>
        <v>#DIV/0!</v>
      </c>
    </row>
    <row r="179" spans="7:17" x14ac:dyDescent="0.3">
      <c r="G179">
        <v>80</v>
      </c>
      <c r="H179">
        <v>98</v>
      </c>
      <c r="I179" s="3">
        <v>1.75342465753425</v>
      </c>
      <c r="J179">
        <f t="shared" si="14"/>
        <v>18</v>
      </c>
      <c r="K179" s="5" t="e">
        <f t="shared" si="15"/>
        <v>#DIV/0!</v>
      </c>
      <c r="L179" s="5" t="e">
        <f t="shared" si="15"/>
        <v>#DIV/0!</v>
      </c>
      <c r="M179" s="5" t="e">
        <f t="shared" si="16"/>
        <v>#DIV/0!</v>
      </c>
      <c r="N179" s="5">
        <f t="shared" si="17"/>
        <v>1</v>
      </c>
      <c r="O179" s="5" t="e">
        <f t="shared" si="18"/>
        <v>#DIV/0!</v>
      </c>
      <c r="P179" s="5" t="e">
        <f t="shared" si="19"/>
        <v>#DIV/0!</v>
      </c>
      <c r="Q179" s="5" t="e">
        <f t="shared" si="20"/>
        <v>#DIV/0!</v>
      </c>
    </row>
    <row r="180" spans="7:17" x14ac:dyDescent="0.3">
      <c r="G180">
        <v>93</v>
      </c>
      <c r="H180">
        <v>123</v>
      </c>
      <c r="I180" s="3">
        <v>3.7698630136986302</v>
      </c>
      <c r="J180">
        <f t="shared" si="14"/>
        <v>30</v>
      </c>
      <c r="K180" s="5" t="e">
        <f t="shared" si="15"/>
        <v>#DIV/0!</v>
      </c>
      <c r="L180" s="5" t="e">
        <f t="shared" si="15"/>
        <v>#DIV/0!</v>
      </c>
      <c r="M180" s="5" t="e">
        <f t="shared" si="16"/>
        <v>#DIV/0!</v>
      </c>
      <c r="N180" s="5">
        <f t="shared" si="17"/>
        <v>1</v>
      </c>
      <c r="O180" s="5" t="e">
        <f t="shared" si="18"/>
        <v>#DIV/0!</v>
      </c>
      <c r="P180" s="5" t="e">
        <f t="shared" si="19"/>
        <v>#DIV/0!</v>
      </c>
      <c r="Q180" s="5" t="e">
        <f t="shared" si="20"/>
        <v>#DIV/0!</v>
      </c>
    </row>
    <row r="181" spans="7:17" x14ac:dyDescent="0.3">
      <c r="G181">
        <v>67</v>
      </c>
      <c r="H181">
        <v>71</v>
      </c>
      <c r="I181" s="3">
        <v>1.93150684931507</v>
      </c>
      <c r="J181">
        <f t="shared" si="14"/>
        <v>4</v>
      </c>
      <c r="K181" s="5" t="e">
        <f t="shared" si="15"/>
        <v>#DIV/0!</v>
      </c>
      <c r="L181" s="5" t="e">
        <f t="shared" si="15"/>
        <v>#DIV/0!</v>
      </c>
      <c r="M181" s="5" t="e">
        <f t="shared" si="16"/>
        <v>#DIV/0!</v>
      </c>
      <c r="N181" s="5">
        <f t="shared" si="17"/>
        <v>1</v>
      </c>
      <c r="O181" s="5" t="e">
        <f t="shared" si="18"/>
        <v>#DIV/0!</v>
      </c>
      <c r="P181" s="5" t="e">
        <f t="shared" si="19"/>
        <v>#DIV/0!</v>
      </c>
      <c r="Q181" s="5" t="e">
        <f t="shared" si="20"/>
        <v>#DIV/0!</v>
      </c>
    </row>
    <row r="182" spans="7:17" x14ac:dyDescent="0.3">
      <c r="G182">
        <v>83</v>
      </c>
      <c r="H182">
        <v>91</v>
      </c>
      <c r="I182" s="3">
        <v>2.8575342465753399</v>
      </c>
      <c r="J182">
        <f t="shared" si="14"/>
        <v>8</v>
      </c>
      <c r="K182" s="5" t="e">
        <f t="shared" si="15"/>
        <v>#DIV/0!</v>
      </c>
      <c r="L182" s="5" t="e">
        <f t="shared" si="15"/>
        <v>#DIV/0!</v>
      </c>
      <c r="M182" s="5" t="e">
        <f t="shared" si="16"/>
        <v>#DIV/0!</v>
      </c>
      <c r="N182" s="5">
        <f t="shared" si="17"/>
        <v>1</v>
      </c>
      <c r="O182" s="5" t="e">
        <f t="shared" si="18"/>
        <v>#DIV/0!</v>
      </c>
      <c r="P182" s="5" t="e">
        <f t="shared" si="19"/>
        <v>#DIV/0!</v>
      </c>
      <c r="Q182" s="5" t="e">
        <f t="shared" si="20"/>
        <v>#DIV/0!</v>
      </c>
    </row>
    <row r="183" spans="7:17" x14ac:dyDescent="0.3">
      <c r="G183">
        <v>81</v>
      </c>
      <c r="H183">
        <v>82</v>
      </c>
      <c r="I183" s="3">
        <v>0.76986301369862997</v>
      </c>
      <c r="J183">
        <f t="shared" si="14"/>
        <v>1</v>
      </c>
      <c r="K183" s="5" t="e">
        <f t="shared" si="15"/>
        <v>#DIV/0!</v>
      </c>
      <c r="L183" s="5" t="e">
        <f t="shared" si="15"/>
        <v>#DIV/0!</v>
      </c>
      <c r="M183" s="5" t="e">
        <f t="shared" si="16"/>
        <v>#DIV/0!</v>
      </c>
      <c r="N183" s="5">
        <f t="shared" si="17"/>
        <v>1</v>
      </c>
      <c r="O183" s="5" t="e">
        <f t="shared" si="18"/>
        <v>#DIV/0!</v>
      </c>
      <c r="P183" s="5" t="e">
        <f t="shared" si="19"/>
        <v>#DIV/0!</v>
      </c>
      <c r="Q183" s="5" t="e">
        <f t="shared" si="20"/>
        <v>#DIV/0!</v>
      </c>
    </row>
    <row r="184" spans="7:17" x14ac:dyDescent="0.3">
      <c r="G184">
        <v>60</v>
      </c>
      <c r="H184">
        <v>72</v>
      </c>
      <c r="I184" s="3">
        <v>2.0109589041095899</v>
      </c>
      <c r="J184">
        <f t="shared" si="14"/>
        <v>12</v>
      </c>
      <c r="K184" s="5" t="e">
        <f t="shared" si="15"/>
        <v>#DIV/0!</v>
      </c>
      <c r="L184" s="5" t="e">
        <f t="shared" si="15"/>
        <v>#DIV/0!</v>
      </c>
      <c r="M184" s="5" t="e">
        <f t="shared" si="16"/>
        <v>#DIV/0!</v>
      </c>
      <c r="N184" s="5">
        <f t="shared" si="17"/>
        <v>1</v>
      </c>
      <c r="O184" s="5" t="e">
        <f t="shared" si="18"/>
        <v>#DIV/0!</v>
      </c>
      <c r="P184" s="5" t="e">
        <f t="shared" si="19"/>
        <v>#DIV/0!</v>
      </c>
      <c r="Q184" s="5" t="e">
        <f t="shared" si="20"/>
        <v>#DIV/0!</v>
      </c>
    </row>
    <row r="185" spans="7:17" x14ac:dyDescent="0.3">
      <c r="G185">
        <v>107</v>
      </c>
      <c r="H185">
        <v>137</v>
      </c>
      <c r="I185" s="3">
        <v>2.63561643835616</v>
      </c>
      <c r="J185">
        <f t="shared" si="14"/>
        <v>30</v>
      </c>
      <c r="K185" s="5" t="e">
        <f t="shared" si="15"/>
        <v>#DIV/0!</v>
      </c>
      <c r="L185" s="5" t="e">
        <f t="shared" si="15"/>
        <v>#DIV/0!</v>
      </c>
      <c r="M185" s="5" t="e">
        <f t="shared" si="16"/>
        <v>#DIV/0!</v>
      </c>
      <c r="N185" s="5">
        <f t="shared" si="17"/>
        <v>1</v>
      </c>
      <c r="O185" s="5" t="e">
        <f t="shared" si="18"/>
        <v>#DIV/0!</v>
      </c>
      <c r="P185" s="5" t="e">
        <f t="shared" si="19"/>
        <v>#DIV/0!</v>
      </c>
      <c r="Q185" s="5" t="e">
        <f t="shared" si="20"/>
        <v>#DIV/0!</v>
      </c>
    </row>
    <row r="186" spans="7:17" x14ac:dyDescent="0.3">
      <c r="G186">
        <v>70</v>
      </c>
      <c r="H186">
        <v>96</v>
      </c>
      <c r="I186" s="3">
        <v>5.7945205479452104</v>
      </c>
      <c r="J186">
        <f t="shared" si="14"/>
        <v>26</v>
      </c>
      <c r="K186" s="5" t="e">
        <f t="shared" si="15"/>
        <v>#DIV/0!</v>
      </c>
      <c r="L186" s="5" t="e">
        <f t="shared" si="15"/>
        <v>#DIV/0!</v>
      </c>
      <c r="M186" s="5" t="e">
        <f t="shared" si="16"/>
        <v>#DIV/0!</v>
      </c>
      <c r="N186" s="5">
        <f t="shared" si="17"/>
        <v>1</v>
      </c>
      <c r="O186" s="5" t="e">
        <f t="shared" si="18"/>
        <v>#DIV/0!</v>
      </c>
      <c r="P186" s="5" t="e">
        <f t="shared" si="19"/>
        <v>#DIV/0!</v>
      </c>
      <c r="Q186" s="5" t="e">
        <f t="shared" si="20"/>
        <v>#DIV/0!</v>
      </c>
    </row>
    <row r="187" spans="7:17" x14ac:dyDescent="0.3">
      <c r="G187">
        <v>80</v>
      </c>
      <c r="H187">
        <v>83</v>
      </c>
      <c r="I187" s="3">
        <v>1</v>
      </c>
      <c r="J187">
        <f t="shared" si="14"/>
        <v>3</v>
      </c>
      <c r="K187" s="5" t="e">
        <f t="shared" si="15"/>
        <v>#DIV/0!</v>
      </c>
      <c r="L187" s="5" t="e">
        <f t="shared" si="15"/>
        <v>#DIV/0!</v>
      </c>
      <c r="M187" s="5" t="e">
        <f t="shared" si="16"/>
        <v>#DIV/0!</v>
      </c>
      <c r="N187" s="5">
        <f t="shared" si="17"/>
        <v>1</v>
      </c>
      <c r="O187" s="5" t="e">
        <f t="shared" si="18"/>
        <v>#DIV/0!</v>
      </c>
      <c r="P187" s="5" t="e">
        <f t="shared" si="19"/>
        <v>#DIV/0!</v>
      </c>
      <c r="Q187" s="5" t="e">
        <f t="shared" si="20"/>
        <v>#DIV/0!</v>
      </c>
    </row>
    <row r="188" spans="7:17" x14ac:dyDescent="0.3">
      <c r="G188">
        <v>78</v>
      </c>
      <c r="H188">
        <v>93</v>
      </c>
      <c r="I188" s="3">
        <v>6.6575342465753398</v>
      </c>
      <c r="J188">
        <f t="shared" si="14"/>
        <v>15</v>
      </c>
      <c r="K188" s="5" t="e">
        <f t="shared" si="15"/>
        <v>#DIV/0!</v>
      </c>
      <c r="L188" s="5" t="e">
        <f t="shared" si="15"/>
        <v>#DIV/0!</v>
      </c>
      <c r="M188" s="5" t="e">
        <f t="shared" si="16"/>
        <v>#DIV/0!</v>
      </c>
      <c r="N188" s="5">
        <f t="shared" si="17"/>
        <v>1</v>
      </c>
      <c r="O188" s="5" t="e">
        <f t="shared" si="18"/>
        <v>#DIV/0!</v>
      </c>
      <c r="P188" s="5" t="e">
        <f t="shared" si="19"/>
        <v>#DIV/0!</v>
      </c>
      <c r="Q188" s="5" t="e">
        <f t="shared" si="20"/>
        <v>#DIV/0!</v>
      </c>
    </row>
    <row r="189" spans="7:17" x14ac:dyDescent="0.3">
      <c r="G189">
        <v>75</v>
      </c>
      <c r="H189">
        <v>109</v>
      </c>
      <c r="I189" s="3">
        <v>5.0383561643835604</v>
      </c>
      <c r="J189">
        <f t="shared" si="14"/>
        <v>34</v>
      </c>
      <c r="K189" s="5" t="e">
        <f t="shared" si="15"/>
        <v>#DIV/0!</v>
      </c>
      <c r="L189" s="5" t="e">
        <f t="shared" si="15"/>
        <v>#DIV/0!</v>
      </c>
      <c r="M189" s="5" t="e">
        <f t="shared" si="16"/>
        <v>#DIV/0!</v>
      </c>
      <c r="N189" s="5">
        <f t="shared" si="17"/>
        <v>1</v>
      </c>
      <c r="O189" s="5" t="e">
        <f t="shared" si="18"/>
        <v>#DIV/0!</v>
      </c>
      <c r="P189" s="5" t="e">
        <f t="shared" si="19"/>
        <v>#DIV/0!</v>
      </c>
      <c r="Q189" s="5" t="e">
        <f t="shared" si="20"/>
        <v>#DIV/0!</v>
      </c>
    </row>
    <row r="190" spans="7:17" x14ac:dyDescent="0.3">
      <c r="G190">
        <v>92</v>
      </c>
      <c r="H190">
        <v>101</v>
      </c>
      <c r="I190" s="3">
        <v>2.2136986301369901</v>
      </c>
      <c r="J190">
        <f t="shared" si="14"/>
        <v>9</v>
      </c>
      <c r="K190" s="5" t="e">
        <f t="shared" si="15"/>
        <v>#DIV/0!</v>
      </c>
      <c r="L190" s="5" t="e">
        <f t="shared" si="15"/>
        <v>#DIV/0!</v>
      </c>
      <c r="M190" s="5" t="e">
        <f t="shared" si="16"/>
        <v>#DIV/0!</v>
      </c>
      <c r="N190" s="5">
        <f t="shared" si="17"/>
        <v>1</v>
      </c>
      <c r="O190" s="5" t="e">
        <f t="shared" si="18"/>
        <v>#DIV/0!</v>
      </c>
      <c r="P190" s="5" t="e">
        <f t="shared" si="19"/>
        <v>#DIV/0!</v>
      </c>
      <c r="Q190" s="5" t="e">
        <f t="shared" si="20"/>
        <v>#DIV/0!</v>
      </c>
    </row>
    <row r="191" spans="7:17" x14ac:dyDescent="0.3">
      <c r="G191">
        <v>55</v>
      </c>
      <c r="H191">
        <v>86</v>
      </c>
      <c r="I191" s="3">
        <v>2.7260273972602702</v>
      </c>
      <c r="J191">
        <f t="shared" si="14"/>
        <v>31</v>
      </c>
      <c r="K191" s="5" t="e">
        <f t="shared" si="15"/>
        <v>#DIV/0!</v>
      </c>
      <c r="L191" s="5" t="e">
        <f t="shared" si="15"/>
        <v>#DIV/0!</v>
      </c>
      <c r="M191" s="5" t="e">
        <f t="shared" si="16"/>
        <v>#DIV/0!</v>
      </c>
      <c r="N191" s="5">
        <f t="shared" si="17"/>
        <v>1</v>
      </c>
      <c r="O191" s="5" t="e">
        <f t="shared" si="18"/>
        <v>#DIV/0!</v>
      </c>
      <c r="P191" s="5" t="e">
        <f t="shared" si="19"/>
        <v>#DIV/0!</v>
      </c>
      <c r="Q191" s="5" t="e">
        <f t="shared" si="20"/>
        <v>#DIV/0!</v>
      </c>
    </row>
    <row r="192" spans="7:17" x14ac:dyDescent="0.3">
      <c r="G192">
        <v>61</v>
      </c>
      <c r="H192">
        <v>67</v>
      </c>
      <c r="I192" s="3">
        <v>1.2794520547945201</v>
      </c>
      <c r="J192">
        <f t="shared" si="14"/>
        <v>6</v>
      </c>
      <c r="K192" s="5" t="e">
        <f t="shared" si="15"/>
        <v>#DIV/0!</v>
      </c>
      <c r="L192" s="5" t="e">
        <f t="shared" si="15"/>
        <v>#DIV/0!</v>
      </c>
      <c r="M192" s="5" t="e">
        <f t="shared" si="16"/>
        <v>#DIV/0!</v>
      </c>
      <c r="N192" s="5">
        <f t="shared" si="17"/>
        <v>1</v>
      </c>
      <c r="O192" s="5" t="e">
        <f t="shared" si="18"/>
        <v>#DIV/0!</v>
      </c>
      <c r="P192" s="5" t="e">
        <f t="shared" si="19"/>
        <v>#DIV/0!</v>
      </c>
      <c r="Q192" s="5" t="e">
        <f t="shared" si="20"/>
        <v>#DIV/0!</v>
      </c>
    </row>
    <row r="193" spans="7:17" x14ac:dyDescent="0.3">
      <c r="G193">
        <v>54</v>
      </c>
      <c r="H193">
        <v>63</v>
      </c>
      <c r="I193" s="3">
        <v>2.0739726027397301</v>
      </c>
      <c r="J193">
        <f t="shared" si="14"/>
        <v>9</v>
      </c>
      <c r="K193" s="5" t="e">
        <f t="shared" si="15"/>
        <v>#DIV/0!</v>
      </c>
      <c r="L193" s="5" t="e">
        <f t="shared" si="15"/>
        <v>#DIV/0!</v>
      </c>
      <c r="M193" s="5" t="e">
        <f t="shared" si="16"/>
        <v>#DIV/0!</v>
      </c>
      <c r="N193" s="5">
        <f t="shared" si="17"/>
        <v>1</v>
      </c>
      <c r="O193" s="5" t="e">
        <f t="shared" si="18"/>
        <v>#DIV/0!</v>
      </c>
      <c r="P193" s="5" t="e">
        <f t="shared" si="19"/>
        <v>#DIV/0!</v>
      </c>
      <c r="Q193" s="5" t="e">
        <f t="shared" si="20"/>
        <v>#DIV/0!</v>
      </c>
    </row>
    <row r="194" spans="7:17" x14ac:dyDescent="0.3">
      <c r="G194">
        <v>109</v>
      </c>
      <c r="H194">
        <v>113</v>
      </c>
      <c r="I194" s="3">
        <v>0.67671232876712295</v>
      </c>
      <c r="J194">
        <f t="shared" si="14"/>
        <v>4</v>
      </c>
      <c r="K194" s="5" t="e">
        <f t="shared" si="15"/>
        <v>#DIV/0!</v>
      </c>
      <c r="L194" s="5" t="e">
        <f t="shared" si="15"/>
        <v>#DIV/0!</v>
      </c>
      <c r="M194" s="5" t="e">
        <f t="shared" si="16"/>
        <v>#DIV/0!</v>
      </c>
      <c r="N194" s="5">
        <f t="shared" si="17"/>
        <v>1</v>
      </c>
      <c r="O194" s="5" t="e">
        <f t="shared" si="18"/>
        <v>#DIV/0!</v>
      </c>
      <c r="P194" s="5" t="e">
        <f t="shared" si="19"/>
        <v>#DIV/0!</v>
      </c>
      <c r="Q194" s="5" t="e">
        <f t="shared" si="20"/>
        <v>#DIV/0!</v>
      </c>
    </row>
    <row r="195" spans="7:17" x14ac:dyDescent="0.3">
      <c r="G195">
        <v>76</v>
      </c>
      <c r="H195">
        <v>82</v>
      </c>
      <c r="I195" s="3">
        <v>3.8657534246575298</v>
      </c>
      <c r="J195">
        <f t="shared" ref="J195:J258" si="21">H195-G195</f>
        <v>6</v>
      </c>
      <c r="K195" s="5" t="e">
        <f t="shared" ref="K195:L258" si="22">(G195^$B$1-1)/$B$1</f>
        <v>#DIV/0!</v>
      </c>
      <c r="L195" s="5" t="e">
        <f t="shared" si="22"/>
        <v>#DIV/0!</v>
      </c>
      <c r="M195" s="5" t="e">
        <f t="shared" ref="M195:M258" si="23">$B$2*(1-$B$3^I195)/(1-$B$3)+$B$3^I195*K195</f>
        <v>#DIV/0!</v>
      </c>
      <c r="N195" s="5">
        <f t="shared" ref="N195:N258" si="24">(1-$B$3^(2*I195))/(1-$B$3^2)</f>
        <v>1</v>
      </c>
      <c r="O195" s="5" t="e">
        <f t="shared" ref="O195:O258" si="25">L195-M195</f>
        <v>#DIV/0!</v>
      </c>
      <c r="P195" s="5" t="e">
        <f t="shared" ref="P195:P258" si="26">O195^2</f>
        <v>#DIV/0!</v>
      </c>
      <c r="Q195" s="5" t="e">
        <f t="shared" ref="Q195:Q258" si="27">P195/N195</f>
        <v>#DIV/0!</v>
      </c>
    </row>
    <row r="196" spans="7:17" x14ac:dyDescent="0.3">
      <c r="G196">
        <v>92</v>
      </c>
      <c r="H196">
        <v>94</v>
      </c>
      <c r="I196" s="3">
        <v>0.40547945205479502</v>
      </c>
      <c r="J196">
        <f t="shared" si="21"/>
        <v>2</v>
      </c>
      <c r="K196" s="5" t="e">
        <f t="shared" si="22"/>
        <v>#DIV/0!</v>
      </c>
      <c r="L196" s="5" t="e">
        <f t="shared" si="22"/>
        <v>#DIV/0!</v>
      </c>
      <c r="M196" s="5" t="e">
        <f t="shared" si="23"/>
        <v>#DIV/0!</v>
      </c>
      <c r="N196" s="5">
        <f t="shared" si="24"/>
        <v>1</v>
      </c>
      <c r="O196" s="5" t="e">
        <f t="shared" si="25"/>
        <v>#DIV/0!</v>
      </c>
      <c r="P196" s="5" t="e">
        <f t="shared" si="26"/>
        <v>#DIV/0!</v>
      </c>
      <c r="Q196" s="5" t="e">
        <f t="shared" si="27"/>
        <v>#DIV/0!</v>
      </c>
    </row>
    <row r="197" spans="7:17" x14ac:dyDescent="0.3">
      <c r="G197">
        <v>67</v>
      </c>
      <c r="H197">
        <v>80</v>
      </c>
      <c r="I197" s="3">
        <v>4.8438356164383602</v>
      </c>
      <c r="J197">
        <f t="shared" si="21"/>
        <v>13</v>
      </c>
      <c r="K197" s="5" t="e">
        <f t="shared" si="22"/>
        <v>#DIV/0!</v>
      </c>
      <c r="L197" s="5" t="e">
        <f t="shared" si="22"/>
        <v>#DIV/0!</v>
      </c>
      <c r="M197" s="5" t="e">
        <f t="shared" si="23"/>
        <v>#DIV/0!</v>
      </c>
      <c r="N197" s="5">
        <f t="shared" si="24"/>
        <v>1</v>
      </c>
      <c r="O197" s="5" t="e">
        <f t="shared" si="25"/>
        <v>#DIV/0!</v>
      </c>
      <c r="P197" s="5" t="e">
        <f t="shared" si="26"/>
        <v>#DIV/0!</v>
      </c>
      <c r="Q197" s="5" t="e">
        <f t="shared" si="27"/>
        <v>#DIV/0!</v>
      </c>
    </row>
    <row r="198" spans="7:17" x14ac:dyDescent="0.3">
      <c r="G198">
        <v>57</v>
      </c>
      <c r="H198">
        <v>79</v>
      </c>
      <c r="I198" s="3">
        <v>4.8821917808219197</v>
      </c>
      <c r="J198">
        <f t="shared" si="21"/>
        <v>22</v>
      </c>
      <c r="K198" s="5" t="e">
        <f t="shared" si="22"/>
        <v>#DIV/0!</v>
      </c>
      <c r="L198" s="5" t="e">
        <f t="shared" si="22"/>
        <v>#DIV/0!</v>
      </c>
      <c r="M198" s="5" t="e">
        <f t="shared" si="23"/>
        <v>#DIV/0!</v>
      </c>
      <c r="N198" s="5">
        <f t="shared" si="24"/>
        <v>1</v>
      </c>
      <c r="O198" s="5" t="e">
        <f t="shared" si="25"/>
        <v>#DIV/0!</v>
      </c>
      <c r="P198" s="5" t="e">
        <f t="shared" si="26"/>
        <v>#DIV/0!</v>
      </c>
      <c r="Q198" s="5" t="e">
        <f t="shared" si="27"/>
        <v>#DIV/0!</v>
      </c>
    </row>
    <row r="199" spans="7:17" x14ac:dyDescent="0.3">
      <c r="G199">
        <v>88</v>
      </c>
      <c r="H199">
        <v>96</v>
      </c>
      <c r="I199" s="3">
        <v>2.3506849315068501</v>
      </c>
      <c r="J199">
        <f t="shared" si="21"/>
        <v>8</v>
      </c>
      <c r="K199" s="5" t="e">
        <f t="shared" si="22"/>
        <v>#DIV/0!</v>
      </c>
      <c r="L199" s="5" t="e">
        <f t="shared" si="22"/>
        <v>#DIV/0!</v>
      </c>
      <c r="M199" s="5" t="e">
        <f t="shared" si="23"/>
        <v>#DIV/0!</v>
      </c>
      <c r="N199" s="5">
        <f t="shared" si="24"/>
        <v>1</v>
      </c>
      <c r="O199" s="5" t="e">
        <f t="shared" si="25"/>
        <v>#DIV/0!</v>
      </c>
      <c r="P199" s="5" t="e">
        <f t="shared" si="26"/>
        <v>#DIV/0!</v>
      </c>
      <c r="Q199" s="5" t="e">
        <f t="shared" si="27"/>
        <v>#DIV/0!</v>
      </c>
    </row>
    <row r="200" spans="7:17" x14ac:dyDescent="0.3">
      <c r="G200">
        <v>75</v>
      </c>
      <c r="H200">
        <v>81</v>
      </c>
      <c r="I200" s="3">
        <v>3.8821917808219202</v>
      </c>
      <c r="J200">
        <f t="shared" si="21"/>
        <v>6</v>
      </c>
      <c r="K200" s="5" t="e">
        <f t="shared" si="22"/>
        <v>#DIV/0!</v>
      </c>
      <c r="L200" s="5" t="e">
        <f t="shared" si="22"/>
        <v>#DIV/0!</v>
      </c>
      <c r="M200" s="5" t="e">
        <f t="shared" si="23"/>
        <v>#DIV/0!</v>
      </c>
      <c r="N200" s="5">
        <f t="shared" si="24"/>
        <v>1</v>
      </c>
      <c r="O200" s="5" t="e">
        <f t="shared" si="25"/>
        <v>#DIV/0!</v>
      </c>
      <c r="P200" s="5" t="e">
        <f t="shared" si="26"/>
        <v>#DIV/0!</v>
      </c>
      <c r="Q200" s="5" t="e">
        <f t="shared" si="27"/>
        <v>#DIV/0!</v>
      </c>
    </row>
    <row r="201" spans="7:17" x14ac:dyDescent="0.3">
      <c r="G201">
        <v>83</v>
      </c>
      <c r="H201">
        <v>97</v>
      </c>
      <c r="I201" s="3">
        <v>4.77534246575342</v>
      </c>
      <c r="J201">
        <f t="shared" si="21"/>
        <v>14</v>
      </c>
      <c r="K201" s="5" t="e">
        <f t="shared" si="22"/>
        <v>#DIV/0!</v>
      </c>
      <c r="L201" s="5" t="e">
        <f t="shared" si="22"/>
        <v>#DIV/0!</v>
      </c>
      <c r="M201" s="5" t="e">
        <f t="shared" si="23"/>
        <v>#DIV/0!</v>
      </c>
      <c r="N201" s="5">
        <f t="shared" si="24"/>
        <v>1</v>
      </c>
      <c r="O201" s="5" t="e">
        <f t="shared" si="25"/>
        <v>#DIV/0!</v>
      </c>
      <c r="P201" s="5" t="e">
        <f t="shared" si="26"/>
        <v>#DIV/0!</v>
      </c>
      <c r="Q201" s="5" t="e">
        <f t="shared" si="27"/>
        <v>#DIV/0!</v>
      </c>
    </row>
    <row r="202" spans="7:17" x14ac:dyDescent="0.3">
      <c r="G202">
        <v>60</v>
      </c>
      <c r="H202">
        <v>74</v>
      </c>
      <c r="I202" s="3">
        <v>4.8410958904109602</v>
      </c>
      <c r="J202">
        <f t="shared" si="21"/>
        <v>14</v>
      </c>
      <c r="K202" s="5" t="e">
        <f t="shared" si="22"/>
        <v>#DIV/0!</v>
      </c>
      <c r="L202" s="5" t="e">
        <f t="shared" si="22"/>
        <v>#DIV/0!</v>
      </c>
      <c r="M202" s="5" t="e">
        <f t="shared" si="23"/>
        <v>#DIV/0!</v>
      </c>
      <c r="N202" s="5">
        <f t="shared" si="24"/>
        <v>1</v>
      </c>
      <c r="O202" s="5" t="e">
        <f t="shared" si="25"/>
        <v>#DIV/0!</v>
      </c>
      <c r="P202" s="5" t="e">
        <f t="shared" si="26"/>
        <v>#DIV/0!</v>
      </c>
      <c r="Q202" s="5" t="e">
        <f t="shared" si="27"/>
        <v>#DIV/0!</v>
      </c>
    </row>
    <row r="203" spans="7:17" x14ac:dyDescent="0.3">
      <c r="G203">
        <v>52</v>
      </c>
      <c r="H203">
        <v>60</v>
      </c>
      <c r="I203" s="3">
        <v>1.0356164383561599</v>
      </c>
      <c r="J203">
        <f t="shared" si="21"/>
        <v>8</v>
      </c>
      <c r="K203" s="5" t="e">
        <f t="shared" si="22"/>
        <v>#DIV/0!</v>
      </c>
      <c r="L203" s="5" t="e">
        <f t="shared" si="22"/>
        <v>#DIV/0!</v>
      </c>
      <c r="M203" s="5" t="e">
        <f t="shared" si="23"/>
        <v>#DIV/0!</v>
      </c>
      <c r="N203" s="5">
        <f t="shared" si="24"/>
        <v>1</v>
      </c>
      <c r="O203" s="5" t="e">
        <f t="shared" si="25"/>
        <v>#DIV/0!</v>
      </c>
      <c r="P203" s="5" t="e">
        <f t="shared" si="26"/>
        <v>#DIV/0!</v>
      </c>
      <c r="Q203" s="5" t="e">
        <f t="shared" si="27"/>
        <v>#DIV/0!</v>
      </c>
    </row>
    <row r="204" spans="7:17" x14ac:dyDescent="0.3">
      <c r="G204">
        <v>80</v>
      </c>
      <c r="H204">
        <v>102</v>
      </c>
      <c r="I204" s="3">
        <v>3.7835616438356201</v>
      </c>
      <c r="J204">
        <f t="shared" si="21"/>
        <v>22</v>
      </c>
      <c r="K204" s="5" t="e">
        <f t="shared" si="22"/>
        <v>#DIV/0!</v>
      </c>
      <c r="L204" s="5" t="e">
        <f t="shared" si="22"/>
        <v>#DIV/0!</v>
      </c>
      <c r="M204" s="5" t="e">
        <f t="shared" si="23"/>
        <v>#DIV/0!</v>
      </c>
      <c r="N204" s="5">
        <f t="shared" si="24"/>
        <v>1</v>
      </c>
      <c r="O204" s="5" t="e">
        <f t="shared" si="25"/>
        <v>#DIV/0!</v>
      </c>
      <c r="P204" s="5" t="e">
        <f t="shared" si="26"/>
        <v>#DIV/0!</v>
      </c>
      <c r="Q204" s="5" t="e">
        <f t="shared" si="27"/>
        <v>#DIV/0!</v>
      </c>
    </row>
    <row r="205" spans="7:17" x14ac:dyDescent="0.3">
      <c r="G205">
        <v>66</v>
      </c>
      <c r="H205">
        <v>72</v>
      </c>
      <c r="I205" s="3">
        <v>3.67945205479452</v>
      </c>
      <c r="J205">
        <f t="shared" si="21"/>
        <v>6</v>
      </c>
      <c r="K205" s="5" t="e">
        <f t="shared" si="22"/>
        <v>#DIV/0!</v>
      </c>
      <c r="L205" s="5" t="e">
        <f t="shared" si="22"/>
        <v>#DIV/0!</v>
      </c>
      <c r="M205" s="5" t="e">
        <f t="shared" si="23"/>
        <v>#DIV/0!</v>
      </c>
      <c r="N205" s="5">
        <f t="shared" si="24"/>
        <v>1</v>
      </c>
      <c r="O205" s="5" t="e">
        <f t="shared" si="25"/>
        <v>#DIV/0!</v>
      </c>
      <c r="P205" s="5" t="e">
        <f t="shared" si="26"/>
        <v>#DIV/0!</v>
      </c>
      <c r="Q205" s="5" t="e">
        <f t="shared" si="27"/>
        <v>#DIV/0!</v>
      </c>
    </row>
    <row r="206" spans="7:17" x14ac:dyDescent="0.3">
      <c r="G206">
        <v>81</v>
      </c>
      <c r="H206">
        <v>82</v>
      </c>
      <c r="I206" s="3">
        <v>1.7780821917808201</v>
      </c>
      <c r="J206">
        <f t="shared" si="21"/>
        <v>1</v>
      </c>
      <c r="K206" s="5" t="e">
        <f t="shared" si="22"/>
        <v>#DIV/0!</v>
      </c>
      <c r="L206" s="5" t="e">
        <f t="shared" si="22"/>
        <v>#DIV/0!</v>
      </c>
      <c r="M206" s="5" t="e">
        <f t="shared" si="23"/>
        <v>#DIV/0!</v>
      </c>
      <c r="N206" s="5">
        <f t="shared" si="24"/>
        <v>1</v>
      </c>
      <c r="O206" s="5" t="e">
        <f t="shared" si="25"/>
        <v>#DIV/0!</v>
      </c>
      <c r="P206" s="5" t="e">
        <f t="shared" si="26"/>
        <v>#DIV/0!</v>
      </c>
      <c r="Q206" s="5" t="e">
        <f t="shared" si="27"/>
        <v>#DIV/0!</v>
      </c>
    </row>
    <row r="207" spans="7:17" x14ac:dyDescent="0.3">
      <c r="G207">
        <v>68</v>
      </c>
      <c r="H207">
        <v>83</v>
      </c>
      <c r="I207" s="3">
        <v>6.0684931506849296</v>
      </c>
      <c r="J207">
        <f t="shared" si="21"/>
        <v>15</v>
      </c>
      <c r="K207" s="5" t="e">
        <f t="shared" si="22"/>
        <v>#DIV/0!</v>
      </c>
      <c r="L207" s="5" t="e">
        <f t="shared" si="22"/>
        <v>#DIV/0!</v>
      </c>
      <c r="M207" s="5" t="e">
        <f t="shared" si="23"/>
        <v>#DIV/0!</v>
      </c>
      <c r="N207" s="5">
        <f t="shared" si="24"/>
        <v>1</v>
      </c>
      <c r="O207" s="5" t="e">
        <f t="shared" si="25"/>
        <v>#DIV/0!</v>
      </c>
      <c r="P207" s="5" t="e">
        <f t="shared" si="26"/>
        <v>#DIV/0!</v>
      </c>
      <c r="Q207" s="5" t="e">
        <f t="shared" si="27"/>
        <v>#DIV/0!</v>
      </c>
    </row>
    <row r="208" spans="7:17" x14ac:dyDescent="0.3">
      <c r="G208">
        <v>87</v>
      </c>
      <c r="H208">
        <v>89</v>
      </c>
      <c r="I208" s="3">
        <v>1.8082191780821899</v>
      </c>
      <c r="J208">
        <f t="shared" si="21"/>
        <v>2</v>
      </c>
      <c r="K208" s="5" t="e">
        <f t="shared" si="22"/>
        <v>#DIV/0!</v>
      </c>
      <c r="L208" s="5" t="e">
        <f t="shared" si="22"/>
        <v>#DIV/0!</v>
      </c>
      <c r="M208" s="5" t="e">
        <f t="shared" si="23"/>
        <v>#DIV/0!</v>
      </c>
      <c r="N208" s="5">
        <f t="shared" si="24"/>
        <v>1</v>
      </c>
      <c r="O208" s="5" t="e">
        <f t="shared" si="25"/>
        <v>#DIV/0!</v>
      </c>
      <c r="P208" s="5" t="e">
        <f t="shared" si="26"/>
        <v>#DIV/0!</v>
      </c>
      <c r="Q208" s="5" t="e">
        <f t="shared" si="27"/>
        <v>#DIV/0!</v>
      </c>
    </row>
    <row r="209" spans="7:17" x14ac:dyDescent="0.3">
      <c r="G209">
        <v>81</v>
      </c>
      <c r="H209">
        <v>82</v>
      </c>
      <c r="I209" s="3">
        <v>0.76712328767123295</v>
      </c>
      <c r="J209">
        <f t="shared" si="21"/>
        <v>1</v>
      </c>
      <c r="K209" s="5" t="e">
        <f t="shared" si="22"/>
        <v>#DIV/0!</v>
      </c>
      <c r="L209" s="5" t="e">
        <f t="shared" si="22"/>
        <v>#DIV/0!</v>
      </c>
      <c r="M209" s="5" t="e">
        <f t="shared" si="23"/>
        <v>#DIV/0!</v>
      </c>
      <c r="N209" s="5">
        <f t="shared" si="24"/>
        <v>1</v>
      </c>
      <c r="O209" s="5" t="e">
        <f t="shared" si="25"/>
        <v>#DIV/0!</v>
      </c>
      <c r="P209" s="5" t="e">
        <f t="shared" si="26"/>
        <v>#DIV/0!</v>
      </c>
      <c r="Q209" s="5" t="e">
        <f t="shared" si="27"/>
        <v>#DIV/0!</v>
      </c>
    </row>
    <row r="210" spans="7:17" x14ac:dyDescent="0.3">
      <c r="G210">
        <v>66</v>
      </c>
      <c r="H210">
        <v>79</v>
      </c>
      <c r="I210" s="3">
        <v>5.7972602739725998</v>
      </c>
      <c r="J210">
        <f t="shared" si="21"/>
        <v>13</v>
      </c>
      <c r="K210" s="5" t="e">
        <f t="shared" si="22"/>
        <v>#DIV/0!</v>
      </c>
      <c r="L210" s="5" t="e">
        <f t="shared" si="22"/>
        <v>#DIV/0!</v>
      </c>
      <c r="M210" s="5" t="e">
        <f t="shared" si="23"/>
        <v>#DIV/0!</v>
      </c>
      <c r="N210" s="5">
        <f t="shared" si="24"/>
        <v>1</v>
      </c>
      <c r="O210" s="5" t="e">
        <f t="shared" si="25"/>
        <v>#DIV/0!</v>
      </c>
      <c r="P210" s="5" t="e">
        <f t="shared" si="26"/>
        <v>#DIV/0!</v>
      </c>
      <c r="Q210" s="5" t="e">
        <f t="shared" si="27"/>
        <v>#DIV/0!</v>
      </c>
    </row>
    <row r="211" spans="7:17" x14ac:dyDescent="0.3">
      <c r="G211">
        <v>56</v>
      </c>
      <c r="H211">
        <v>61</v>
      </c>
      <c r="I211" s="3">
        <v>1.9424657534246601</v>
      </c>
      <c r="J211">
        <f t="shared" si="21"/>
        <v>5</v>
      </c>
      <c r="K211" s="5" t="e">
        <f t="shared" si="22"/>
        <v>#DIV/0!</v>
      </c>
      <c r="L211" s="5" t="e">
        <f t="shared" si="22"/>
        <v>#DIV/0!</v>
      </c>
      <c r="M211" s="5" t="e">
        <f t="shared" si="23"/>
        <v>#DIV/0!</v>
      </c>
      <c r="N211" s="5">
        <f t="shared" si="24"/>
        <v>1</v>
      </c>
      <c r="O211" s="5" t="e">
        <f t="shared" si="25"/>
        <v>#DIV/0!</v>
      </c>
      <c r="P211" s="5" t="e">
        <f t="shared" si="26"/>
        <v>#DIV/0!</v>
      </c>
      <c r="Q211" s="5" t="e">
        <f t="shared" si="27"/>
        <v>#DIV/0!</v>
      </c>
    </row>
    <row r="212" spans="7:17" x14ac:dyDescent="0.3">
      <c r="G212">
        <v>59</v>
      </c>
      <c r="H212">
        <v>91</v>
      </c>
      <c r="I212" s="3">
        <v>6.0657534246575304</v>
      </c>
      <c r="J212">
        <f t="shared" si="21"/>
        <v>32</v>
      </c>
      <c r="K212" s="5" t="e">
        <f t="shared" si="22"/>
        <v>#DIV/0!</v>
      </c>
      <c r="L212" s="5" t="e">
        <f t="shared" si="22"/>
        <v>#DIV/0!</v>
      </c>
      <c r="M212" s="5" t="e">
        <f t="shared" si="23"/>
        <v>#DIV/0!</v>
      </c>
      <c r="N212" s="5">
        <f t="shared" si="24"/>
        <v>1</v>
      </c>
      <c r="O212" s="5" t="e">
        <f t="shared" si="25"/>
        <v>#DIV/0!</v>
      </c>
      <c r="P212" s="5" t="e">
        <f t="shared" si="26"/>
        <v>#DIV/0!</v>
      </c>
      <c r="Q212" s="5" t="e">
        <f t="shared" si="27"/>
        <v>#DIV/0!</v>
      </c>
    </row>
    <row r="213" spans="7:17" x14ac:dyDescent="0.3">
      <c r="G213">
        <v>70</v>
      </c>
      <c r="H213">
        <v>86</v>
      </c>
      <c r="I213" s="3">
        <v>2.8767123287671201</v>
      </c>
      <c r="J213">
        <f t="shared" si="21"/>
        <v>16</v>
      </c>
      <c r="K213" s="5" t="e">
        <f t="shared" si="22"/>
        <v>#DIV/0!</v>
      </c>
      <c r="L213" s="5" t="e">
        <f t="shared" si="22"/>
        <v>#DIV/0!</v>
      </c>
      <c r="M213" s="5" t="e">
        <f t="shared" si="23"/>
        <v>#DIV/0!</v>
      </c>
      <c r="N213" s="5">
        <f t="shared" si="24"/>
        <v>1</v>
      </c>
      <c r="O213" s="5" t="e">
        <f t="shared" si="25"/>
        <v>#DIV/0!</v>
      </c>
      <c r="P213" s="5" t="e">
        <f t="shared" si="26"/>
        <v>#DIV/0!</v>
      </c>
      <c r="Q213" s="5" t="e">
        <f t="shared" si="27"/>
        <v>#DIV/0!</v>
      </c>
    </row>
    <row r="214" spans="7:17" x14ac:dyDescent="0.3">
      <c r="G214">
        <v>99</v>
      </c>
      <c r="H214">
        <v>104</v>
      </c>
      <c r="I214" s="3">
        <v>1.7205479452054799</v>
      </c>
      <c r="J214">
        <f t="shared" si="21"/>
        <v>5</v>
      </c>
      <c r="K214" s="5" t="e">
        <f t="shared" si="22"/>
        <v>#DIV/0!</v>
      </c>
      <c r="L214" s="5" t="e">
        <f t="shared" si="22"/>
        <v>#DIV/0!</v>
      </c>
      <c r="M214" s="5" t="e">
        <f t="shared" si="23"/>
        <v>#DIV/0!</v>
      </c>
      <c r="N214" s="5">
        <f t="shared" si="24"/>
        <v>1</v>
      </c>
      <c r="O214" s="5" t="e">
        <f t="shared" si="25"/>
        <v>#DIV/0!</v>
      </c>
      <c r="P214" s="5" t="e">
        <f t="shared" si="26"/>
        <v>#DIV/0!</v>
      </c>
      <c r="Q214" s="5" t="e">
        <f t="shared" si="27"/>
        <v>#DIV/0!</v>
      </c>
    </row>
    <row r="215" spans="7:17" x14ac:dyDescent="0.3">
      <c r="G215">
        <v>75</v>
      </c>
      <c r="H215">
        <v>96</v>
      </c>
      <c r="I215" s="3">
        <v>3.8684931506849298</v>
      </c>
      <c r="J215">
        <f t="shared" si="21"/>
        <v>21</v>
      </c>
      <c r="K215" s="5" t="e">
        <f t="shared" si="22"/>
        <v>#DIV/0!</v>
      </c>
      <c r="L215" s="5" t="e">
        <f t="shared" si="22"/>
        <v>#DIV/0!</v>
      </c>
      <c r="M215" s="5" t="e">
        <f t="shared" si="23"/>
        <v>#DIV/0!</v>
      </c>
      <c r="N215" s="5">
        <f t="shared" si="24"/>
        <v>1</v>
      </c>
      <c r="O215" s="5" t="e">
        <f t="shared" si="25"/>
        <v>#DIV/0!</v>
      </c>
      <c r="P215" s="5" t="e">
        <f t="shared" si="26"/>
        <v>#DIV/0!</v>
      </c>
      <c r="Q215" s="5" t="e">
        <f t="shared" si="27"/>
        <v>#DIV/0!</v>
      </c>
    </row>
    <row r="216" spans="7:17" x14ac:dyDescent="0.3">
      <c r="G216">
        <v>77</v>
      </c>
      <c r="H216">
        <v>83</v>
      </c>
      <c r="I216" s="3">
        <v>2.86027397260274</v>
      </c>
      <c r="J216">
        <f t="shared" si="21"/>
        <v>6</v>
      </c>
      <c r="K216" s="5" t="e">
        <f t="shared" si="22"/>
        <v>#DIV/0!</v>
      </c>
      <c r="L216" s="5" t="e">
        <f t="shared" si="22"/>
        <v>#DIV/0!</v>
      </c>
      <c r="M216" s="5" t="e">
        <f t="shared" si="23"/>
        <v>#DIV/0!</v>
      </c>
      <c r="N216" s="5">
        <f t="shared" si="24"/>
        <v>1</v>
      </c>
      <c r="O216" s="5" t="e">
        <f t="shared" si="25"/>
        <v>#DIV/0!</v>
      </c>
      <c r="P216" s="5" t="e">
        <f t="shared" si="26"/>
        <v>#DIV/0!</v>
      </c>
      <c r="Q216" s="5" t="e">
        <f t="shared" si="27"/>
        <v>#DIV/0!</v>
      </c>
    </row>
    <row r="217" spans="7:17" x14ac:dyDescent="0.3">
      <c r="G217">
        <v>87</v>
      </c>
      <c r="H217">
        <v>89</v>
      </c>
      <c r="I217" s="3">
        <v>0.47397260273972602</v>
      </c>
      <c r="J217">
        <f t="shared" si="21"/>
        <v>2</v>
      </c>
      <c r="K217" s="5" t="e">
        <f t="shared" si="22"/>
        <v>#DIV/0!</v>
      </c>
      <c r="L217" s="5" t="e">
        <f t="shared" si="22"/>
        <v>#DIV/0!</v>
      </c>
      <c r="M217" s="5" t="e">
        <f t="shared" si="23"/>
        <v>#DIV/0!</v>
      </c>
      <c r="N217" s="5">
        <f t="shared" si="24"/>
        <v>1</v>
      </c>
      <c r="O217" s="5" t="e">
        <f t="shared" si="25"/>
        <v>#DIV/0!</v>
      </c>
      <c r="P217" s="5" t="e">
        <f t="shared" si="26"/>
        <v>#DIV/0!</v>
      </c>
      <c r="Q217" s="5" t="e">
        <f t="shared" si="27"/>
        <v>#DIV/0!</v>
      </c>
    </row>
    <row r="218" spans="7:17" x14ac:dyDescent="0.3">
      <c r="G218">
        <v>52</v>
      </c>
      <c r="H218">
        <v>61</v>
      </c>
      <c r="I218" s="3">
        <v>0.89863013698630101</v>
      </c>
      <c r="J218">
        <f t="shared" si="21"/>
        <v>9</v>
      </c>
      <c r="K218" s="5" t="e">
        <f t="shared" si="22"/>
        <v>#DIV/0!</v>
      </c>
      <c r="L218" s="5" t="e">
        <f t="shared" si="22"/>
        <v>#DIV/0!</v>
      </c>
      <c r="M218" s="5" t="e">
        <f t="shared" si="23"/>
        <v>#DIV/0!</v>
      </c>
      <c r="N218" s="5">
        <f t="shared" si="24"/>
        <v>1</v>
      </c>
      <c r="O218" s="5" t="e">
        <f t="shared" si="25"/>
        <v>#DIV/0!</v>
      </c>
      <c r="P218" s="5" t="e">
        <f t="shared" si="26"/>
        <v>#DIV/0!</v>
      </c>
      <c r="Q218" s="5" t="e">
        <f t="shared" si="27"/>
        <v>#DIV/0!</v>
      </c>
    </row>
    <row r="219" spans="7:17" x14ac:dyDescent="0.3">
      <c r="G219">
        <v>54</v>
      </c>
      <c r="H219">
        <v>52</v>
      </c>
      <c r="I219" s="3">
        <v>0.142465753424658</v>
      </c>
      <c r="J219">
        <f t="shared" si="21"/>
        <v>-2</v>
      </c>
      <c r="K219" s="5" t="e">
        <f t="shared" si="22"/>
        <v>#DIV/0!</v>
      </c>
      <c r="L219" s="5" t="e">
        <f t="shared" si="22"/>
        <v>#DIV/0!</v>
      </c>
      <c r="M219" s="5" t="e">
        <f t="shared" si="23"/>
        <v>#DIV/0!</v>
      </c>
      <c r="N219" s="5">
        <f t="shared" si="24"/>
        <v>1</v>
      </c>
      <c r="O219" s="5" t="e">
        <f t="shared" si="25"/>
        <v>#DIV/0!</v>
      </c>
      <c r="P219" s="5" t="e">
        <f t="shared" si="26"/>
        <v>#DIV/0!</v>
      </c>
      <c r="Q219" s="5" t="e">
        <f t="shared" si="27"/>
        <v>#DIV/0!</v>
      </c>
    </row>
    <row r="220" spans="7:17" x14ac:dyDescent="0.3">
      <c r="G220">
        <v>81</v>
      </c>
      <c r="H220">
        <v>85</v>
      </c>
      <c r="I220" s="3">
        <v>1.9013698630136999</v>
      </c>
      <c r="J220">
        <f t="shared" si="21"/>
        <v>4</v>
      </c>
      <c r="K220" s="5" t="e">
        <f t="shared" si="22"/>
        <v>#DIV/0!</v>
      </c>
      <c r="L220" s="5" t="e">
        <f t="shared" si="22"/>
        <v>#DIV/0!</v>
      </c>
      <c r="M220" s="5" t="e">
        <f t="shared" si="23"/>
        <v>#DIV/0!</v>
      </c>
      <c r="N220" s="5">
        <f t="shared" si="24"/>
        <v>1</v>
      </c>
      <c r="O220" s="5" t="e">
        <f t="shared" si="25"/>
        <v>#DIV/0!</v>
      </c>
      <c r="P220" s="5" t="e">
        <f t="shared" si="26"/>
        <v>#DIV/0!</v>
      </c>
      <c r="Q220" s="5" t="e">
        <f t="shared" si="27"/>
        <v>#DIV/0!</v>
      </c>
    </row>
    <row r="221" spans="7:17" x14ac:dyDescent="0.3">
      <c r="G221">
        <v>72</v>
      </c>
      <c r="H221">
        <v>72</v>
      </c>
      <c r="I221" s="3">
        <v>0.66849315068493198</v>
      </c>
      <c r="J221">
        <f t="shared" si="21"/>
        <v>0</v>
      </c>
      <c r="K221" s="5" t="e">
        <f t="shared" si="22"/>
        <v>#DIV/0!</v>
      </c>
      <c r="L221" s="5" t="e">
        <f t="shared" si="22"/>
        <v>#DIV/0!</v>
      </c>
      <c r="M221" s="5" t="e">
        <f t="shared" si="23"/>
        <v>#DIV/0!</v>
      </c>
      <c r="N221" s="5">
        <f t="shared" si="24"/>
        <v>1</v>
      </c>
      <c r="O221" s="5" t="e">
        <f t="shared" si="25"/>
        <v>#DIV/0!</v>
      </c>
      <c r="P221" s="5" t="e">
        <f t="shared" si="26"/>
        <v>#DIV/0!</v>
      </c>
      <c r="Q221" s="5" t="e">
        <f t="shared" si="27"/>
        <v>#DIV/0!</v>
      </c>
    </row>
    <row r="222" spans="7:17" x14ac:dyDescent="0.3">
      <c r="G222">
        <v>50</v>
      </c>
      <c r="H222">
        <v>85</v>
      </c>
      <c r="I222" s="3">
        <v>5.77534246575342</v>
      </c>
      <c r="J222">
        <f t="shared" si="21"/>
        <v>35</v>
      </c>
      <c r="K222" s="5" t="e">
        <f t="shared" si="22"/>
        <v>#DIV/0!</v>
      </c>
      <c r="L222" s="5" t="e">
        <f t="shared" si="22"/>
        <v>#DIV/0!</v>
      </c>
      <c r="M222" s="5" t="e">
        <f t="shared" si="23"/>
        <v>#DIV/0!</v>
      </c>
      <c r="N222" s="5">
        <f t="shared" si="24"/>
        <v>1</v>
      </c>
      <c r="O222" s="5" t="e">
        <f t="shared" si="25"/>
        <v>#DIV/0!</v>
      </c>
      <c r="P222" s="5" t="e">
        <f t="shared" si="26"/>
        <v>#DIV/0!</v>
      </c>
      <c r="Q222" s="5" t="e">
        <f t="shared" si="27"/>
        <v>#DIV/0!</v>
      </c>
    </row>
    <row r="223" spans="7:17" x14ac:dyDescent="0.3">
      <c r="G223">
        <v>81</v>
      </c>
      <c r="H223">
        <v>81</v>
      </c>
      <c r="I223" s="3">
        <v>0.95068493150684896</v>
      </c>
      <c r="J223">
        <f t="shared" si="21"/>
        <v>0</v>
      </c>
      <c r="K223" s="5" t="e">
        <f t="shared" si="22"/>
        <v>#DIV/0!</v>
      </c>
      <c r="L223" s="5" t="e">
        <f t="shared" si="22"/>
        <v>#DIV/0!</v>
      </c>
      <c r="M223" s="5" t="e">
        <f t="shared" si="23"/>
        <v>#DIV/0!</v>
      </c>
      <c r="N223" s="5">
        <f t="shared" si="24"/>
        <v>1</v>
      </c>
      <c r="O223" s="5" t="e">
        <f t="shared" si="25"/>
        <v>#DIV/0!</v>
      </c>
      <c r="P223" s="5" t="e">
        <f t="shared" si="26"/>
        <v>#DIV/0!</v>
      </c>
      <c r="Q223" s="5" t="e">
        <f t="shared" si="27"/>
        <v>#DIV/0!</v>
      </c>
    </row>
    <row r="224" spans="7:17" x14ac:dyDescent="0.3">
      <c r="G224">
        <v>72</v>
      </c>
      <c r="H224">
        <v>88</v>
      </c>
      <c r="I224" s="3">
        <v>5.7972602739725998</v>
      </c>
      <c r="J224">
        <f t="shared" si="21"/>
        <v>16</v>
      </c>
      <c r="K224" s="5" t="e">
        <f t="shared" si="22"/>
        <v>#DIV/0!</v>
      </c>
      <c r="L224" s="5" t="e">
        <f t="shared" si="22"/>
        <v>#DIV/0!</v>
      </c>
      <c r="M224" s="5" t="e">
        <f t="shared" si="23"/>
        <v>#DIV/0!</v>
      </c>
      <c r="N224" s="5">
        <f t="shared" si="24"/>
        <v>1</v>
      </c>
      <c r="O224" s="5" t="e">
        <f t="shared" si="25"/>
        <v>#DIV/0!</v>
      </c>
      <c r="P224" s="5" t="e">
        <f t="shared" si="26"/>
        <v>#DIV/0!</v>
      </c>
      <c r="Q224" s="5" t="e">
        <f t="shared" si="27"/>
        <v>#DIV/0!</v>
      </c>
    </row>
    <row r="225" spans="7:17" x14ac:dyDescent="0.3">
      <c r="G225">
        <v>127</v>
      </c>
      <c r="H225">
        <v>146</v>
      </c>
      <c r="I225" s="3">
        <v>5.2876712328767104</v>
      </c>
      <c r="J225">
        <f t="shared" si="21"/>
        <v>19</v>
      </c>
      <c r="K225" s="5" t="e">
        <f t="shared" si="22"/>
        <v>#DIV/0!</v>
      </c>
      <c r="L225" s="5" t="e">
        <f t="shared" si="22"/>
        <v>#DIV/0!</v>
      </c>
      <c r="M225" s="5" t="e">
        <f t="shared" si="23"/>
        <v>#DIV/0!</v>
      </c>
      <c r="N225" s="5">
        <f t="shared" si="24"/>
        <v>1</v>
      </c>
      <c r="O225" s="5" t="e">
        <f t="shared" si="25"/>
        <v>#DIV/0!</v>
      </c>
      <c r="P225" s="5" t="e">
        <f t="shared" si="26"/>
        <v>#DIV/0!</v>
      </c>
      <c r="Q225" s="5" t="e">
        <f t="shared" si="27"/>
        <v>#DIV/0!</v>
      </c>
    </row>
    <row r="226" spans="7:17" x14ac:dyDescent="0.3">
      <c r="G226">
        <v>74</v>
      </c>
      <c r="H226">
        <v>85</v>
      </c>
      <c r="I226" s="3">
        <v>2.89041095890411</v>
      </c>
      <c r="J226">
        <f t="shared" si="21"/>
        <v>11</v>
      </c>
      <c r="K226" s="5" t="e">
        <f t="shared" si="22"/>
        <v>#DIV/0!</v>
      </c>
      <c r="L226" s="5" t="e">
        <f t="shared" si="22"/>
        <v>#DIV/0!</v>
      </c>
      <c r="M226" s="5" t="e">
        <f t="shared" si="23"/>
        <v>#DIV/0!</v>
      </c>
      <c r="N226" s="5">
        <f t="shared" si="24"/>
        <v>1</v>
      </c>
      <c r="O226" s="5" t="e">
        <f t="shared" si="25"/>
        <v>#DIV/0!</v>
      </c>
      <c r="P226" s="5" t="e">
        <f t="shared" si="26"/>
        <v>#DIV/0!</v>
      </c>
      <c r="Q226" s="5" t="e">
        <f t="shared" si="27"/>
        <v>#DIV/0!</v>
      </c>
    </row>
    <row r="227" spans="7:17" x14ac:dyDescent="0.3">
      <c r="G227">
        <v>101</v>
      </c>
      <c r="H227">
        <v>102</v>
      </c>
      <c r="I227" s="3">
        <v>0.88493150684931499</v>
      </c>
      <c r="J227">
        <f t="shared" si="21"/>
        <v>1</v>
      </c>
      <c r="K227" s="5" t="e">
        <f t="shared" si="22"/>
        <v>#DIV/0!</v>
      </c>
      <c r="L227" s="5" t="e">
        <f t="shared" si="22"/>
        <v>#DIV/0!</v>
      </c>
      <c r="M227" s="5" t="e">
        <f t="shared" si="23"/>
        <v>#DIV/0!</v>
      </c>
      <c r="N227" s="5">
        <f t="shared" si="24"/>
        <v>1</v>
      </c>
      <c r="O227" s="5" t="e">
        <f t="shared" si="25"/>
        <v>#DIV/0!</v>
      </c>
      <c r="P227" s="5" t="e">
        <f t="shared" si="26"/>
        <v>#DIV/0!</v>
      </c>
      <c r="Q227" s="5" t="e">
        <f t="shared" si="27"/>
        <v>#DIV/0!</v>
      </c>
    </row>
    <row r="228" spans="7:17" x14ac:dyDescent="0.3">
      <c r="G228">
        <v>53</v>
      </c>
      <c r="H228">
        <v>60</v>
      </c>
      <c r="I228" s="3">
        <v>0.81643835616438398</v>
      </c>
      <c r="J228">
        <f t="shared" si="21"/>
        <v>7</v>
      </c>
      <c r="K228" s="5" t="e">
        <f t="shared" si="22"/>
        <v>#DIV/0!</v>
      </c>
      <c r="L228" s="5" t="e">
        <f t="shared" si="22"/>
        <v>#DIV/0!</v>
      </c>
      <c r="M228" s="5" t="e">
        <f t="shared" si="23"/>
        <v>#DIV/0!</v>
      </c>
      <c r="N228" s="5">
        <f t="shared" si="24"/>
        <v>1</v>
      </c>
      <c r="O228" s="5" t="e">
        <f t="shared" si="25"/>
        <v>#DIV/0!</v>
      </c>
      <c r="P228" s="5" t="e">
        <f t="shared" si="26"/>
        <v>#DIV/0!</v>
      </c>
      <c r="Q228" s="5" t="e">
        <f t="shared" si="27"/>
        <v>#DIV/0!</v>
      </c>
    </row>
    <row r="229" spans="7:17" x14ac:dyDescent="0.3">
      <c r="G229">
        <v>85</v>
      </c>
      <c r="H229">
        <v>88</v>
      </c>
      <c r="I229" s="3">
        <v>0.57260273972602704</v>
      </c>
      <c r="J229">
        <f t="shared" si="21"/>
        <v>3</v>
      </c>
      <c r="K229" s="5" t="e">
        <f t="shared" si="22"/>
        <v>#DIV/0!</v>
      </c>
      <c r="L229" s="5" t="e">
        <f t="shared" si="22"/>
        <v>#DIV/0!</v>
      </c>
      <c r="M229" s="5" t="e">
        <f t="shared" si="23"/>
        <v>#DIV/0!</v>
      </c>
      <c r="N229" s="5">
        <f t="shared" si="24"/>
        <v>1</v>
      </c>
      <c r="O229" s="5" t="e">
        <f t="shared" si="25"/>
        <v>#DIV/0!</v>
      </c>
      <c r="P229" s="5" t="e">
        <f t="shared" si="26"/>
        <v>#DIV/0!</v>
      </c>
      <c r="Q229" s="5" t="e">
        <f t="shared" si="27"/>
        <v>#DIV/0!</v>
      </c>
    </row>
    <row r="230" spans="7:17" x14ac:dyDescent="0.3">
      <c r="G230">
        <v>52</v>
      </c>
      <c r="H230">
        <v>52</v>
      </c>
      <c r="I230" s="3">
        <v>0.23013698630137</v>
      </c>
      <c r="J230">
        <f t="shared" si="21"/>
        <v>0</v>
      </c>
      <c r="K230" s="5" t="e">
        <f t="shared" si="22"/>
        <v>#DIV/0!</v>
      </c>
      <c r="L230" s="5" t="e">
        <f t="shared" si="22"/>
        <v>#DIV/0!</v>
      </c>
      <c r="M230" s="5" t="e">
        <f t="shared" si="23"/>
        <v>#DIV/0!</v>
      </c>
      <c r="N230" s="5">
        <f t="shared" si="24"/>
        <v>1</v>
      </c>
      <c r="O230" s="5" t="e">
        <f t="shared" si="25"/>
        <v>#DIV/0!</v>
      </c>
      <c r="P230" s="5" t="e">
        <f t="shared" si="26"/>
        <v>#DIV/0!</v>
      </c>
      <c r="Q230" s="5" t="e">
        <f t="shared" si="27"/>
        <v>#DIV/0!</v>
      </c>
    </row>
    <row r="231" spans="7:17" x14ac:dyDescent="0.3">
      <c r="G231">
        <v>60</v>
      </c>
      <c r="H231">
        <v>94</v>
      </c>
      <c r="I231" s="3">
        <v>7.13698630136986</v>
      </c>
      <c r="J231">
        <f t="shared" si="21"/>
        <v>34</v>
      </c>
      <c r="K231" s="5" t="e">
        <f t="shared" si="22"/>
        <v>#DIV/0!</v>
      </c>
      <c r="L231" s="5" t="e">
        <f t="shared" si="22"/>
        <v>#DIV/0!</v>
      </c>
      <c r="M231" s="5" t="e">
        <f t="shared" si="23"/>
        <v>#DIV/0!</v>
      </c>
      <c r="N231" s="5">
        <f t="shared" si="24"/>
        <v>1</v>
      </c>
      <c r="O231" s="5" t="e">
        <f t="shared" si="25"/>
        <v>#DIV/0!</v>
      </c>
      <c r="P231" s="5" t="e">
        <f t="shared" si="26"/>
        <v>#DIV/0!</v>
      </c>
      <c r="Q231" s="5" t="e">
        <f t="shared" si="27"/>
        <v>#DIV/0!</v>
      </c>
    </row>
    <row r="232" spans="7:17" x14ac:dyDescent="0.3">
      <c r="G232">
        <v>51</v>
      </c>
      <c r="H232">
        <v>83</v>
      </c>
      <c r="I232" s="3">
        <v>2.86027397260274</v>
      </c>
      <c r="J232">
        <f t="shared" si="21"/>
        <v>32</v>
      </c>
      <c r="K232" s="5" t="e">
        <f t="shared" si="22"/>
        <v>#DIV/0!</v>
      </c>
      <c r="L232" s="5" t="e">
        <f t="shared" si="22"/>
        <v>#DIV/0!</v>
      </c>
      <c r="M232" s="5" t="e">
        <f t="shared" si="23"/>
        <v>#DIV/0!</v>
      </c>
      <c r="N232" s="5">
        <f t="shared" si="24"/>
        <v>1</v>
      </c>
      <c r="O232" s="5" t="e">
        <f t="shared" si="25"/>
        <v>#DIV/0!</v>
      </c>
      <c r="P232" s="5" t="e">
        <f t="shared" si="26"/>
        <v>#DIV/0!</v>
      </c>
      <c r="Q232" s="5" t="e">
        <f t="shared" si="27"/>
        <v>#DIV/0!</v>
      </c>
    </row>
    <row r="233" spans="7:17" x14ac:dyDescent="0.3">
      <c r="G233">
        <v>60</v>
      </c>
      <c r="H233">
        <v>60</v>
      </c>
      <c r="I233" s="3">
        <v>1.13424657534247</v>
      </c>
      <c r="J233">
        <f t="shared" si="21"/>
        <v>0</v>
      </c>
      <c r="K233" s="5" t="e">
        <f t="shared" si="22"/>
        <v>#DIV/0!</v>
      </c>
      <c r="L233" s="5" t="e">
        <f t="shared" si="22"/>
        <v>#DIV/0!</v>
      </c>
      <c r="M233" s="5" t="e">
        <f t="shared" si="23"/>
        <v>#DIV/0!</v>
      </c>
      <c r="N233" s="5">
        <f t="shared" si="24"/>
        <v>1</v>
      </c>
      <c r="O233" s="5" t="e">
        <f t="shared" si="25"/>
        <v>#DIV/0!</v>
      </c>
      <c r="P233" s="5" t="e">
        <f t="shared" si="26"/>
        <v>#DIV/0!</v>
      </c>
      <c r="Q233" s="5" t="e">
        <f t="shared" si="27"/>
        <v>#DIV/0!</v>
      </c>
    </row>
    <row r="234" spans="7:17" x14ac:dyDescent="0.3">
      <c r="G234">
        <v>88</v>
      </c>
      <c r="H234">
        <v>110</v>
      </c>
      <c r="I234" s="3">
        <v>5.7863013698630104</v>
      </c>
      <c r="J234">
        <f t="shared" si="21"/>
        <v>22</v>
      </c>
      <c r="K234" s="5" t="e">
        <f t="shared" si="22"/>
        <v>#DIV/0!</v>
      </c>
      <c r="L234" s="5" t="e">
        <f t="shared" si="22"/>
        <v>#DIV/0!</v>
      </c>
      <c r="M234" s="5" t="e">
        <f t="shared" si="23"/>
        <v>#DIV/0!</v>
      </c>
      <c r="N234" s="5">
        <f t="shared" si="24"/>
        <v>1</v>
      </c>
      <c r="O234" s="5" t="e">
        <f t="shared" si="25"/>
        <v>#DIV/0!</v>
      </c>
      <c r="P234" s="5" t="e">
        <f t="shared" si="26"/>
        <v>#DIV/0!</v>
      </c>
      <c r="Q234" s="5" t="e">
        <f t="shared" si="27"/>
        <v>#DIV/0!</v>
      </c>
    </row>
    <row r="235" spans="7:17" x14ac:dyDescent="0.3">
      <c r="G235">
        <v>78</v>
      </c>
      <c r="H235">
        <v>89</v>
      </c>
      <c r="I235" s="3">
        <v>2.88493150684931</v>
      </c>
      <c r="J235">
        <f t="shared" si="21"/>
        <v>11</v>
      </c>
      <c r="K235" s="5" t="e">
        <f t="shared" si="22"/>
        <v>#DIV/0!</v>
      </c>
      <c r="L235" s="5" t="e">
        <f t="shared" si="22"/>
        <v>#DIV/0!</v>
      </c>
      <c r="M235" s="5" t="e">
        <f t="shared" si="23"/>
        <v>#DIV/0!</v>
      </c>
      <c r="N235" s="5">
        <f t="shared" si="24"/>
        <v>1</v>
      </c>
      <c r="O235" s="5" t="e">
        <f t="shared" si="25"/>
        <v>#DIV/0!</v>
      </c>
      <c r="P235" s="5" t="e">
        <f t="shared" si="26"/>
        <v>#DIV/0!</v>
      </c>
      <c r="Q235" s="5" t="e">
        <f t="shared" si="27"/>
        <v>#DIV/0!</v>
      </c>
    </row>
    <row r="236" spans="7:17" x14ac:dyDescent="0.3">
      <c r="G236">
        <v>75</v>
      </c>
      <c r="H236">
        <v>82</v>
      </c>
      <c r="I236" s="3">
        <v>3.79178082191781</v>
      </c>
      <c r="J236">
        <f t="shared" si="21"/>
        <v>7</v>
      </c>
      <c r="K236" s="5" t="e">
        <f t="shared" si="22"/>
        <v>#DIV/0!</v>
      </c>
      <c r="L236" s="5" t="e">
        <f t="shared" si="22"/>
        <v>#DIV/0!</v>
      </c>
      <c r="M236" s="5" t="e">
        <f t="shared" si="23"/>
        <v>#DIV/0!</v>
      </c>
      <c r="N236" s="5">
        <f t="shared" si="24"/>
        <v>1</v>
      </c>
      <c r="O236" s="5" t="e">
        <f t="shared" si="25"/>
        <v>#DIV/0!</v>
      </c>
      <c r="P236" s="5" t="e">
        <f t="shared" si="26"/>
        <v>#DIV/0!</v>
      </c>
      <c r="Q236" s="5" t="e">
        <f t="shared" si="27"/>
        <v>#DIV/0!</v>
      </c>
    </row>
    <row r="237" spans="7:17" x14ac:dyDescent="0.3">
      <c r="G237">
        <v>88</v>
      </c>
      <c r="H237">
        <v>93</v>
      </c>
      <c r="I237" s="3">
        <v>4.8301369863013699</v>
      </c>
      <c r="J237">
        <f t="shared" si="21"/>
        <v>5</v>
      </c>
      <c r="K237" s="5" t="e">
        <f t="shared" si="22"/>
        <v>#DIV/0!</v>
      </c>
      <c r="L237" s="5" t="e">
        <f t="shared" si="22"/>
        <v>#DIV/0!</v>
      </c>
      <c r="M237" s="5" t="e">
        <f t="shared" si="23"/>
        <v>#DIV/0!</v>
      </c>
      <c r="N237" s="5">
        <f t="shared" si="24"/>
        <v>1</v>
      </c>
      <c r="O237" s="5" t="e">
        <f t="shared" si="25"/>
        <v>#DIV/0!</v>
      </c>
      <c r="P237" s="5" t="e">
        <f t="shared" si="26"/>
        <v>#DIV/0!</v>
      </c>
      <c r="Q237" s="5" t="e">
        <f t="shared" si="27"/>
        <v>#DIV/0!</v>
      </c>
    </row>
    <row r="238" spans="7:17" x14ac:dyDescent="0.3">
      <c r="G238">
        <v>88</v>
      </c>
      <c r="H238">
        <v>89</v>
      </c>
      <c r="I238" s="3">
        <v>0.78082191780821897</v>
      </c>
      <c r="J238">
        <f t="shared" si="21"/>
        <v>1</v>
      </c>
      <c r="K238" s="5" t="e">
        <f t="shared" si="22"/>
        <v>#DIV/0!</v>
      </c>
      <c r="L238" s="5" t="e">
        <f t="shared" si="22"/>
        <v>#DIV/0!</v>
      </c>
      <c r="M238" s="5" t="e">
        <f t="shared" si="23"/>
        <v>#DIV/0!</v>
      </c>
      <c r="N238" s="5">
        <f t="shared" si="24"/>
        <v>1</v>
      </c>
      <c r="O238" s="5" t="e">
        <f t="shared" si="25"/>
        <v>#DIV/0!</v>
      </c>
      <c r="P238" s="5" t="e">
        <f t="shared" si="26"/>
        <v>#DIV/0!</v>
      </c>
      <c r="Q238" s="5" t="e">
        <f t="shared" si="27"/>
        <v>#DIV/0!</v>
      </c>
    </row>
    <row r="239" spans="7:17" x14ac:dyDescent="0.3">
      <c r="G239">
        <v>65</v>
      </c>
      <c r="H239">
        <v>86</v>
      </c>
      <c r="I239" s="3">
        <v>5.7863013698630104</v>
      </c>
      <c r="J239">
        <f t="shared" si="21"/>
        <v>21</v>
      </c>
      <c r="K239" s="5" t="e">
        <f t="shared" si="22"/>
        <v>#DIV/0!</v>
      </c>
      <c r="L239" s="5" t="e">
        <f t="shared" si="22"/>
        <v>#DIV/0!</v>
      </c>
      <c r="M239" s="5" t="e">
        <f t="shared" si="23"/>
        <v>#DIV/0!</v>
      </c>
      <c r="N239" s="5">
        <f t="shared" si="24"/>
        <v>1</v>
      </c>
      <c r="O239" s="5" t="e">
        <f t="shared" si="25"/>
        <v>#DIV/0!</v>
      </c>
      <c r="P239" s="5" t="e">
        <f t="shared" si="26"/>
        <v>#DIV/0!</v>
      </c>
      <c r="Q239" s="5" t="e">
        <f t="shared" si="27"/>
        <v>#DIV/0!</v>
      </c>
    </row>
    <row r="240" spans="7:17" x14ac:dyDescent="0.3">
      <c r="G240">
        <v>78</v>
      </c>
      <c r="H240">
        <v>81</v>
      </c>
      <c r="I240" s="3">
        <v>2.0082191780821899</v>
      </c>
      <c r="J240">
        <f t="shared" si="21"/>
        <v>3</v>
      </c>
      <c r="K240" s="5" t="e">
        <f t="shared" si="22"/>
        <v>#DIV/0!</v>
      </c>
      <c r="L240" s="5" t="e">
        <f t="shared" si="22"/>
        <v>#DIV/0!</v>
      </c>
      <c r="M240" s="5" t="e">
        <f t="shared" si="23"/>
        <v>#DIV/0!</v>
      </c>
      <c r="N240" s="5">
        <f t="shared" si="24"/>
        <v>1</v>
      </c>
      <c r="O240" s="5" t="e">
        <f t="shared" si="25"/>
        <v>#DIV/0!</v>
      </c>
      <c r="P240" s="5" t="e">
        <f t="shared" si="26"/>
        <v>#DIV/0!</v>
      </c>
      <c r="Q240" s="5" t="e">
        <f t="shared" si="27"/>
        <v>#DIV/0!</v>
      </c>
    </row>
    <row r="241" spans="7:17" x14ac:dyDescent="0.3">
      <c r="G241">
        <v>69</v>
      </c>
      <c r="H241">
        <v>139</v>
      </c>
      <c r="I241" s="3">
        <v>9.8630136986301409</v>
      </c>
      <c r="J241">
        <f t="shared" si="21"/>
        <v>70</v>
      </c>
      <c r="K241" s="5" t="e">
        <f t="shared" si="22"/>
        <v>#DIV/0!</v>
      </c>
      <c r="L241" s="5" t="e">
        <f t="shared" si="22"/>
        <v>#DIV/0!</v>
      </c>
      <c r="M241" s="5" t="e">
        <f t="shared" si="23"/>
        <v>#DIV/0!</v>
      </c>
      <c r="N241" s="5">
        <f t="shared" si="24"/>
        <v>1</v>
      </c>
      <c r="O241" s="5" t="e">
        <f t="shared" si="25"/>
        <v>#DIV/0!</v>
      </c>
      <c r="P241" s="5" t="e">
        <f t="shared" si="26"/>
        <v>#DIV/0!</v>
      </c>
      <c r="Q241" s="5" t="e">
        <f t="shared" si="27"/>
        <v>#DIV/0!</v>
      </c>
    </row>
    <row r="242" spans="7:17" x14ac:dyDescent="0.3">
      <c r="G242">
        <v>73</v>
      </c>
      <c r="H242">
        <v>86</v>
      </c>
      <c r="I242" s="3">
        <v>3.7890410958904099</v>
      </c>
      <c r="J242">
        <f t="shared" si="21"/>
        <v>13</v>
      </c>
      <c r="K242" s="5" t="e">
        <f t="shared" si="22"/>
        <v>#DIV/0!</v>
      </c>
      <c r="L242" s="5" t="e">
        <f t="shared" si="22"/>
        <v>#DIV/0!</v>
      </c>
      <c r="M242" s="5" t="e">
        <f t="shared" si="23"/>
        <v>#DIV/0!</v>
      </c>
      <c r="N242" s="5">
        <f t="shared" si="24"/>
        <v>1</v>
      </c>
      <c r="O242" s="5" t="e">
        <f t="shared" si="25"/>
        <v>#DIV/0!</v>
      </c>
      <c r="P242" s="5" t="e">
        <f t="shared" si="26"/>
        <v>#DIV/0!</v>
      </c>
      <c r="Q242" s="5" t="e">
        <f t="shared" si="27"/>
        <v>#DIV/0!</v>
      </c>
    </row>
    <row r="243" spans="7:17" x14ac:dyDescent="0.3">
      <c r="G243">
        <v>71</v>
      </c>
      <c r="H243">
        <v>74</v>
      </c>
      <c r="I243" s="3">
        <v>0.88219178082191796</v>
      </c>
      <c r="J243">
        <f t="shared" si="21"/>
        <v>3</v>
      </c>
      <c r="K243" s="5" t="e">
        <f t="shared" si="22"/>
        <v>#DIV/0!</v>
      </c>
      <c r="L243" s="5" t="e">
        <f t="shared" si="22"/>
        <v>#DIV/0!</v>
      </c>
      <c r="M243" s="5" t="e">
        <f t="shared" si="23"/>
        <v>#DIV/0!</v>
      </c>
      <c r="N243" s="5">
        <f t="shared" si="24"/>
        <v>1</v>
      </c>
      <c r="O243" s="5" t="e">
        <f t="shared" si="25"/>
        <v>#DIV/0!</v>
      </c>
      <c r="P243" s="5" t="e">
        <f t="shared" si="26"/>
        <v>#DIV/0!</v>
      </c>
      <c r="Q243" s="5" t="e">
        <f t="shared" si="27"/>
        <v>#DIV/0!</v>
      </c>
    </row>
    <row r="244" spans="7:17" x14ac:dyDescent="0.3">
      <c r="G244">
        <v>91</v>
      </c>
      <c r="H244">
        <v>99</v>
      </c>
      <c r="I244" s="3">
        <v>0.80821917808219201</v>
      </c>
      <c r="J244">
        <f t="shared" si="21"/>
        <v>8</v>
      </c>
      <c r="K244" s="5" t="e">
        <f t="shared" si="22"/>
        <v>#DIV/0!</v>
      </c>
      <c r="L244" s="5" t="e">
        <f t="shared" si="22"/>
        <v>#DIV/0!</v>
      </c>
      <c r="M244" s="5" t="e">
        <f t="shared" si="23"/>
        <v>#DIV/0!</v>
      </c>
      <c r="N244" s="5">
        <f t="shared" si="24"/>
        <v>1</v>
      </c>
      <c r="O244" s="5" t="e">
        <f t="shared" si="25"/>
        <v>#DIV/0!</v>
      </c>
      <c r="P244" s="5" t="e">
        <f t="shared" si="26"/>
        <v>#DIV/0!</v>
      </c>
      <c r="Q244" s="5" t="e">
        <f t="shared" si="27"/>
        <v>#DIV/0!</v>
      </c>
    </row>
    <row r="245" spans="7:17" x14ac:dyDescent="0.3">
      <c r="G245">
        <v>56</v>
      </c>
      <c r="H245">
        <v>75</v>
      </c>
      <c r="I245" s="3">
        <v>4.1863013698630098</v>
      </c>
      <c r="J245">
        <f t="shared" si="21"/>
        <v>19</v>
      </c>
      <c r="K245" s="5" t="e">
        <f t="shared" si="22"/>
        <v>#DIV/0!</v>
      </c>
      <c r="L245" s="5" t="e">
        <f t="shared" si="22"/>
        <v>#DIV/0!</v>
      </c>
      <c r="M245" s="5" t="e">
        <f t="shared" si="23"/>
        <v>#DIV/0!</v>
      </c>
      <c r="N245" s="5">
        <f t="shared" si="24"/>
        <v>1</v>
      </c>
      <c r="O245" s="5" t="e">
        <f t="shared" si="25"/>
        <v>#DIV/0!</v>
      </c>
      <c r="P245" s="5" t="e">
        <f t="shared" si="26"/>
        <v>#DIV/0!</v>
      </c>
      <c r="Q245" s="5" t="e">
        <f t="shared" si="27"/>
        <v>#DIV/0!</v>
      </c>
    </row>
    <row r="246" spans="7:17" x14ac:dyDescent="0.3">
      <c r="G246">
        <v>67</v>
      </c>
      <c r="H246">
        <v>85</v>
      </c>
      <c r="I246" s="3">
        <v>3.8684931506849298</v>
      </c>
      <c r="J246">
        <f t="shared" si="21"/>
        <v>18</v>
      </c>
      <c r="K246" s="5" t="e">
        <f t="shared" si="22"/>
        <v>#DIV/0!</v>
      </c>
      <c r="L246" s="5" t="e">
        <f t="shared" si="22"/>
        <v>#DIV/0!</v>
      </c>
      <c r="M246" s="5" t="e">
        <f t="shared" si="23"/>
        <v>#DIV/0!</v>
      </c>
      <c r="N246" s="5">
        <f t="shared" si="24"/>
        <v>1</v>
      </c>
      <c r="O246" s="5" t="e">
        <f t="shared" si="25"/>
        <v>#DIV/0!</v>
      </c>
      <c r="P246" s="5" t="e">
        <f t="shared" si="26"/>
        <v>#DIV/0!</v>
      </c>
      <c r="Q246" s="5" t="e">
        <f t="shared" si="27"/>
        <v>#DIV/0!</v>
      </c>
    </row>
    <row r="247" spans="7:17" x14ac:dyDescent="0.3">
      <c r="G247">
        <v>74</v>
      </c>
      <c r="H247">
        <v>81</v>
      </c>
      <c r="I247" s="3">
        <v>2.77534246575342</v>
      </c>
      <c r="J247">
        <f t="shared" si="21"/>
        <v>7</v>
      </c>
      <c r="K247" s="5" t="e">
        <f t="shared" si="22"/>
        <v>#DIV/0!</v>
      </c>
      <c r="L247" s="5" t="e">
        <f t="shared" si="22"/>
        <v>#DIV/0!</v>
      </c>
      <c r="M247" s="5" t="e">
        <f t="shared" si="23"/>
        <v>#DIV/0!</v>
      </c>
      <c r="N247" s="5">
        <f t="shared" si="24"/>
        <v>1</v>
      </c>
      <c r="O247" s="5" t="e">
        <f t="shared" si="25"/>
        <v>#DIV/0!</v>
      </c>
      <c r="P247" s="5" t="e">
        <f t="shared" si="26"/>
        <v>#DIV/0!</v>
      </c>
      <c r="Q247" s="5" t="e">
        <f t="shared" si="27"/>
        <v>#DIV/0!</v>
      </c>
    </row>
    <row r="248" spans="7:17" x14ac:dyDescent="0.3">
      <c r="G248">
        <v>74</v>
      </c>
      <c r="H248">
        <v>90</v>
      </c>
      <c r="I248" s="3">
        <v>6.0520547945205498</v>
      </c>
      <c r="J248">
        <f t="shared" si="21"/>
        <v>16</v>
      </c>
      <c r="K248" s="5" t="e">
        <f t="shared" si="22"/>
        <v>#DIV/0!</v>
      </c>
      <c r="L248" s="5" t="e">
        <f t="shared" si="22"/>
        <v>#DIV/0!</v>
      </c>
      <c r="M248" s="5" t="e">
        <f t="shared" si="23"/>
        <v>#DIV/0!</v>
      </c>
      <c r="N248" s="5">
        <f t="shared" si="24"/>
        <v>1</v>
      </c>
      <c r="O248" s="5" t="e">
        <f t="shared" si="25"/>
        <v>#DIV/0!</v>
      </c>
      <c r="P248" s="5" t="e">
        <f t="shared" si="26"/>
        <v>#DIV/0!</v>
      </c>
      <c r="Q248" s="5" t="e">
        <f t="shared" si="27"/>
        <v>#DIV/0!</v>
      </c>
    </row>
    <row r="249" spans="7:17" x14ac:dyDescent="0.3">
      <c r="G249">
        <v>109</v>
      </c>
      <c r="H249">
        <v>112</v>
      </c>
      <c r="I249" s="3">
        <v>1.75068493150685</v>
      </c>
      <c r="J249">
        <f t="shared" si="21"/>
        <v>3</v>
      </c>
      <c r="K249" s="5" t="e">
        <f t="shared" si="22"/>
        <v>#DIV/0!</v>
      </c>
      <c r="L249" s="5" t="e">
        <f t="shared" si="22"/>
        <v>#DIV/0!</v>
      </c>
      <c r="M249" s="5" t="e">
        <f t="shared" si="23"/>
        <v>#DIV/0!</v>
      </c>
      <c r="N249" s="5">
        <f t="shared" si="24"/>
        <v>1</v>
      </c>
      <c r="O249" s="5" t="e">
        <f t="shared" si="25"/>
        <v>#DIV/0!</v>
      </c>
      <c r="P249" s="5" t="e">
        <f t="shared" si="26"/>
        <v>#DIV/0!</v>
      </c>
      <c r="Q249" s="5" t="e">
        <f t="shared" si="27"/>
        <v>#DIV/0!</v>
      </c>
    </row>
    <row r="250" spans="7:17" x14ac:dyDescent="0.3">
      <c r="G250">
        <v>84</v>
      </c>
      <c r="H250">
        <v>92</v>
      </c>
      <c r="I250" s="3">
        <v>2.8712328767123299</v>
      </c>
      <c r="J250">
        <f t="shared" si="21"/>
        <v>8</v>
      </c>
      <c r="K250" s="5" t="e">
        <f t="shared" si="22"/>
        <v>#DIV/0!</v>
      </c>
      <c r="L250" s="5" t="e">
        <f t="shared" si="22"/>
        <v>#DIV/0!</v>
      </c>
      <c r="M250" s="5" t="e">
        <f t="shared" si="23"/>
        <v>#DIV/0!</v>
      </c>
      <c r="N250" s="5">
        <f t="shared" si="24"/>
        <v>1</v>
      </c>
      <c r="O250" s="5" t="e">
        <f t="shared" si="25"/>
        <v>#DIV/0!</v>
      </c>
      <c r="P250" s="5" t="e">
        <f t="shared" si="26"/>
        <v>#DIV/0!</v>
      </c>
      <c r="Q250" s="5" t="e">
        <f t="shared" si="27"/>
        <v>#DIV/0!</v>
      </c>
    </row>
    <row r="251" spans="7:17" x14ac:dyDescent="0.3">
      <c r="G251">
        <v>66</v>
      </c>
      <c r="H251">
        <v>79</v>
      </c>
      <c r="I251" s="3">
        <v>3.7287671232876698</v>
      </c>
      <c r="J251">
        <f t="shared" si="21"/>
        <v>13</v>
      </c>
      <c r="K251" s="5" t="e">
        <f t="shared" si="22"/>
        <v>#DIV/0!</v>
      </c>
      <c r="L251" s="5" t="e">
        <f t="shared" si="22"/>
        <v>#DIV/0!</v>
      </c>
      <c r="M251" s="5" t="e">
        <f t="shared" si="23"/>
        <v>#DIV/0!</v>
      </c>
      <c r="N251" s="5">
        <f t="shared" si="24"/>
        <v>1</v>
      </c>
      <c r="O251" s="5" t="e">
        <f t="shared" si="25"/>
        <v>#DIV/0!</v>
      </c>
      <c r="P251" s="5" t="e">
        <f t="shared" si="26"/>
        <v>#DIV/0!</v>
      </c>
      <c r="Q251" s="5" t="e">
        <f t="shared" si="27"/>
        <v>#DIV/0!</v>
      </c>
    </row>
    <row r="252" spans="7:17" x14ac:dyDescent="0.3">
      <c r="G252">
        <v>80</v>
      </c>
      <c r="H252">
        <v>83</v>
      </c>
      <c r="I252" s="3">
        <v>2.8575342465753399</v>
      </c>
      <c r="J252">
        <f t="shared" si="21"/>
        <v>3</v>
      </c>
      <c r="K252" s="5" t="e">
        <f t="shared" si="22"/>
        <v>#DIV/0!</v>
      </c>
      <c r="L252" s="5" t="e">
        <f t="shared" si="22"/>
        <v>#DIV/0!</v>
      </c>
      <c r="M252" s="5" t="e">
        <f t="shared" si="23"/>
        <v>#DIV/0!</v>
      </c>
      <c r="N252" s="5">
        <f t="shared" si="24"/>
        <v>1</v>
      </c>
      <c r="O252" s="5" t="e">
        <f t="shared" si="25"/>
        <v>#DIV/0!</v>
      </c>
      <c r="P252" s="5" t="e">
        <f t="shared" si="26"/>
        <v>#DIV/0!</v>
      </c>
      <c r="Q252" s="5" t="e">
        <f t="shared" si="27"/>
        <v>#DIV/0!</v>
      </c>
    </row>
    <row r="253" spans="7:17" x14ac:dyDescent="0.3">
      <c r="G253">
        <v>79</v>
      </c>
      <c r="H253">
        <v>89</v>
      </c>
      <c r="I253" s="3">
        <v>3.8493150684931501</v>
      </c>
      <c r="J253">
        <f t="shared" si="21"/>
        <v>10</v>
      </c>
      <c r="K253" s="5" t="e">
        <f t="shared" si="22"/>
        <v>#DIV/0!</v>
      </c>
      <c r="L253" s="5" t="e">
        <f t="shared" si="22"/>
        <v>#DIV/0!</v>
      </c>
      <c r="M253" s="5" t="e">
        <f t="shared" si="23"/>
        <v>#DIV/0!</v>
      </c>
      <c r="N253" s="5">
        <f t="shared" si="24"/>
        <v>1</v>
      </c>
      <c r="O253" s="5" t="e">
        <f t="shared" si="25"/>
        <v>#DIV/0!</v>
      </c>
      <c r="P253" s="5" t="e">
        <f t="shared" si="26"/>
        <v>#DIV/0!</v>
      </c>
      <c r="Q253" s="5" t="e">
        <f t="shared" si="27"/>
        <v>#DIV/0!</v>
      </c>
    </row>
    <row r="254" spans="7:17" x14ac:dyDescent="0.3">
      <c r="G254">
        <v>42</v>
      </c>
      <c r="H254">
        <v>87</v>
      </c>
      <c r="I254" s="3">
        <v>6.0684931506849296</v>
      </c>
      <c r="J254">
        <f t="shared" si="21"/>
        <v>45</v>
      </c>
      <c r="K254" s="5" t="e">
        <f t="shared" si="22"/>
        <v>#DIV/0!</v>
      </c>
      <c r="L254" s="5" t="e">
        <f t="shared" si="22"/>
        <v>#DIV/0!</v>
      </c>
      <c r="M254" s="5" t="e">
        <f t="shared" si="23"/>
        <v>#DIV/0!</v>
      </c>
      <c r="N254" s="5">
        <f t="shared" si="24"/>
        <v>1</v>
      </c>
      <c r="O254" s="5" t="e">
        <f t="shared" si="25"/>
        <v>#DIV/0!</v>
      </c>
      <c r="P254" s="5" t="e">
        <f t="shared" si="26"/>
        <v>#DIV/0!</v>
      </c>
      <c r="Q254" s="5" t="e">
        <f t="shared" si="27"/>
        <v>#DIV/0!</v>
      </c>
    </row>
    <row r="255" spans="7:17" x14ac:dyDescent="0.3">
      <c r="G255">
        <v>49</v>
      </c>
      <c r="H255">
        <v>92</v>
      </c>
      <c r="I255" s="3">
        <v>6.0684931506849296</v>
      </c>
      <c r="J255">
        <f t="shared" si="21"/>
        <v>43</v>
      </c>
      <c r="K255" s="5" t="e">
        <f t="shared" si="22"/>
        <v>#DIV/0!</v>
      </c>
      <c r="L255" s="5" t="e">
        <f t="shared" si="22"/>
        <v>#DIV/0!</v>
      </c>
      <c r="M255" s="5" t="e">
        <f t="shared" si="23"/>
        <v>#DIV/0!</v>
      </c>
      <c r="N255" s="5">
        <f t="shared" si="24"/>
        <v>1</v>
      </c>
      <c r="O255" s="5" t="e">
        <f t="shared" si="25"/>
        <v>#DIV/0!</v>
      </c>
      <c r="P255" s="5" t="e">
        <f t="shared" si="26"/>
        <v>#DIV/0!</v>
      </c>
      <c r="Q255" s="5" t="e">
        <f t="shared" si="27"/>
        <v>#DIV/0!</v>
      </c>
    </row>
    <row r="256" spans="7:17" x14ac:dyDescent="0.3">
      <c r="G256">
        <v>96</v>
      </c>
      <c r="H256">
        <v>100</v>
      </c>
      <c r="I256" s="3">
        <v>0.79452054794520499</v>
      </c>
      <c r="J256">
        <f t="shared" si="21"/>
        <v>4</v>
      </c>
      <c r="K256" s="5" t="e">
        <f t="shared" si="22"/>
        <v>#DIV/0!</v>
      </c>
      <c r="L256" s="5" t="e">
        <f t="shared" si="22"/>
        <v>#DIV/0!</v>
      </c>
      <c r="M256" s="5" t="e">
        <f t="shared" si="23"/>
        <v>#DIV/0!</v>
      </c>
      <c r="N256" s="5">
        <f t="shared" si="24"/>
        <v>1</v>
      </c>
      <c r="O256" s="5" t="e">
        <f t="shared" si="25"/>
        <v>#DIV/0!</v>
      </c>
      <c r="P256" s="5" t="e">
        <f t="shared" si="26"/>
        <v>#DIV/0!</v>
      </c>
      <c r="Q256" s="5" t="e">
        <f t="shared" si="27"/>
        <v>#DIV/0!</v>
      </c>
    </row>
    <row r="257" spans="7:17" x14ac:dyDescent="0.3">
      <c r="G257">
        <v>82</v>
      </c>
      <c r="H257">
        <v>87</v>
      </c>
      <c r="I257" s="3">
        <v>1.8301369863013699</v>
      </c>
      <c r="J257">
        <f t="shared" si="21"/>
        <v>5</v>
      </c>
      <c r="K257" s="5" t="e">
        <f t="shared" si="22"/>
        <v>#DIV/0!</v>
      </c>
      <c r="L257" s="5" t="e">
        <f t="shared" si="22"/>
        <v>#DIV/0!</v>
      </c>
      <c r="M257" s="5" t="e">
        <f t="shared" si="23"/>
        <v>#DIV/0!</v>
      </c>
      <c r="N257" s="5">
        <f t="shared" si="24"/>
        <v>1</v>
      </c>
      <c r="O257" s="5" t="e">
        <f t="shared" si="25"/>
        <v>#DIV/0!</v>
      </c>
      <c r="P257" s="5" t="e">
        <f t="shared" si="26"/>
        <v>#DIV/0!</v>
      </c>
      <c r="Q257" s="5" t="e">
        <f t="shared" si="27"/>
        <v>#DIV/0!</v>
      </c>
    </row>
    <row r="258" spans="7:17" x14ac:dyDescent="0.3">
      <c r="G258">
        <v>64</v>
      </c>
      <c r="H258">
        <v>63</v>
      </c>
      <c r="I258" s="3">
        <v>0.232876712328767</v>
      </c>
      <c r="J258">
        <f t="shared" si="21"/>
        <v>-1</v>
      </c>
      <c r="K258" s="5" t="e">
        <f t="shared" si="22"/>
        <v>#DIV/0!</v>
      </c>
      <c r="L258" s="5" t="e">
        <f t="shared" si="22"/>
        <v>#DIV/0!</v>
      </c>
      <c r="M258" s="5" t="e">
        <f t="shared" si="23"/>
        <v>#DIV/0!</v>
      </c>
      <c r="N258" s="5">
        <f t="shared" si="24"/>
        <v>1</v>
      </c>
      <c r="O258" s="5" t="e">
        <f t="shared" si="25"/>
        <v>#DIV/0!</v>
      </c>
      <c r="P258" s="5" t="e">
        <f t="shared" si="26"/>
        <v>#DIV/0!</v>
      </c>
      <c r="Q258" s="5" t="e">
        <f t="shared" si="27"/>
        <v>#DIV/0!</v>
      </c>
    </row>
    <row r="259" spans="7:17" x14ac:dyDescent="0.3">
      <c r="G259">
        <v>61</v>
      </c>
      <c r="H259">
        <v>75</v>
      </c>
      <c r="I259" s="3">
        <v>1.77534246575342</v>
      </c>
      <c r="J259">
        <f t="shared" ref="J259:J321" si="28">H259-G259</f>
        <v>14</v>
      </c>
      <c r="K259" s="5" t="e">
        <f t="shared" ref="K259:L321" si="29">(G259^$B$1-1)/$B$1</f>
        <v>#DIV/0!</v>
      </c>
      <c r="L259" s="5" t="e">
        <f t="shared" si="29"/>
        <v>#DIV/0!</v>
      </c>
      <c r="M259" s="5" t="e">
        <f t="shared" ref="M259:M321" si="30">$B$2*(1-$B$3^I259)/(1-$B$3)+$B$3^I259*K259</f>
        <v>#DIV/0!</v>
      </c>
      <c r="N259" s="5">
        <f t="shared" ref="N259:N321" si="31">(1-$B$3^(2*I259))/(1-$B$3^2)</f>
        <v>1</v>
      </c>
      <c r="O259" s="5" t="e">
        <f t="shared" ref="O259:O321" si="32">L259-M259</f>
        <v>#DIV/0!</v>
      </c>
      <c r="P259" s="5" t="e">
        <f t="shared" ref="P259:P321" si="33">O259^2</f>
        <v>#DIV/0!</v>
      </c>
      <c r="Q259" s="5" t="e">
        <f t="shared" ref="Q259:Q321" si="34">P259/N259</f>
        <v>#DIV/0!</v>
      </c>
    </row>
    <row r="260" spans="7:17" x14ac:dyDescent="0.3">
      <c r="G260">
        <v>84</v>
      </c>
      <c r="H260">
        <v>85</v>
      </c>
      <c r="I260" s="3">
        <v>0.783561643835616</v>
      </c>
      <c r="J260">
        <f t="shared" si="28"/>
        <v>1</v>
      </c>
      <c r="K260" s="5" t="e">
        <f t="shared" si="29"/>
        <v>#DIV/0!</v>
      </c>
      <c r="L260" s="5" t="e">
        <f t="shared" si="29"/>
        <v>#DIV/0!</v>
      </c>
      <c r="M260" s="5" t="e">
        <f t="shared" si="30"/>
        <v>#DIV/0!</v>
      </c>
      <c r="N260" s="5">
        <f t="shared" si="31"/>
        <v>1</v>
      </c>
      <c r="O260" s="5" t="e">
        <f t="shared" si="32"/>
        <v>#DIV/0!</v>
      </c>
      <c r="P260" s="5" t="e">
        <f t="shared" si="33"/>
        <v>#DIV/0!</v>
      </c>
      <c r="Q260" s="5" t="e">
        <f t="shared" si="34"/>
        <v>#DIV/0!</v>
      </c>
    </row>
    <row r="261" spans="7:17" x14ac:dyDescent="0.3">
      <c r="G261">
        <v>99</v>
      </c>
      <c r="H261">
        <v>123</v>
      </c>
      <c r="I261" s="3">
        <v>3.8657534246575298</v>
      </c>
      <c r="J261">
        <f t="shared" si="28"/>
        <v>24</v>
      </c>
      <c r="K261" s="5" t="e">
        <f t="shared" si="29"/>
        <v>#DIV/0!</v>
      </c>
      <c r="L261" s="5" t="e">
        <f t="shared" si="29"/>
        <v>#DIV/0!</v>
      </c>
      <c r="M261" s="5" t="e">
        <f t="shared" si="30"/>
        <v>#DIV/0!</v>
      </c>
      <c r="N261" s="5">
        <f t="shared" si="31"/>
        <v>1</v>
      </c>
      <c r="O261" s="5" t="e">
        <f t="shared" si="32"/>
        <v>#DIV/0!</v>
      </c>
      <c r="P261" s="5" t="e">
        <f t="shared" si="33"/>
        <v>#DIV/0!</v>
      </c>
      <c r="Q261" s="5" t="e">
        <f t="shared" si="34"/>
        <v>#DIV/0!</v>
      </c>
    </row>
    <row r="262" spans="7:17" x14ac:dyDescent="0.3">
      <c r="G262">
        <v>83</v>
      </c>
      <c r="H262">
        <v>92</v>
      </c>
      <c r="I262" s="3">
        <v>1.8493150684931501</v>
      </c>
      <c r="J262">
        <f t="shared" si="28"/>
        <v>9</v>
      </c>
      <c r="K262" s="5" t="e">
        <f t="shared" si="29"/>
        <v>#DIV/0!</v>
      </c>
      <c r="L262" s="5" t="e">
        <f t="shared" si="29"/>
        <v>#DIV/0!</v>
      </c>
      <c r="M262" s="5" t="e">
        <f t="shared" si="30"/>
        <v>#DIV/0!</v>
      </c>
      <c r="N262" s="5">
        <f t="shared" si="31"/>
        <v>1</v>
      </c>
      <c r="O262" s="5" t="e">
        <f t="shared" si="32"/>
        <v>#DIV/0!</v>
      </c>
      <c r="P262" s="5" t="e">
        <f t="shared" si="33"/>
        <v>#DIV/0!</v>
      </c>
      <c r="Q262" s="5" t="e">
        <f t="shared" si="34"/>
        <v>#DIV/0!</v>
      </c>
    </row>
    <row r="263" spans="7:17" x14ac:dyDescent="0.3">
      <c r="G263">
        <v>76</v>
      </c>
      <c r="H263">
        <v>84</v>
      </c>
      <c r="I263" s="3">
        <v>1.83835616438356</v>
      </c>
      <c r="J263">
        <f t="shared" si="28"/>
        <v>8</v>
      </c>
      <c r="K263" s="5" t="e">
        <f t="shared" si="29"/>
        <v>#DIV/0!</v>
      </c>
      <c r="L263" s="5" t="e">
        <f t="shared" si="29"/>
        <v>#DIV/0!</v>
      </c>
      <c r="M263" s="5" t="e">
        <f t="shared" si="30"/>
        <v>#DIV/0!</v>
      </c>
      <c r="N263" s="5">
        <f t="shared" si="31"/>
        <v>1</v>
      </c>
      <c r="O263" s="5" t="e">
        <f t="shared" si="32"/>
        <v>#DIV/0!</v>
      </c>
      <c r="P263" s="5" t="e">
        <f t="shared" si="33"/>
        <v>#DIV/0!</v>
      </c>
      <c r="Q263" s="5" t="e">
        <f t="shared" si="34"/>
        <v>#DIV/0!</v>
      </c>
    </row>
    <row r="264" spans="7:17" x14ac:dyDescent="0.3">
      <c r="G264">
        <v>68</v>
      </c>
      <c r="H264">
        <v>113</v>
      </c>
      <c r="I264" s="3">
        <v>3.8712328767123299</v>
      </c>
      <c r="J264">
        <f t="shared" si="28"/>
        <v>45</v>
      </c>
      <c r="K264" s="5" t="e">
        <f t="shared" si="29"/>
        <v>#DIV/0!</v>
      </c>
      <c r="L264" s="5" t="e">
        <f t="shared" si="29"/>
        <v>#DIV/0!</v>
      </c>
      <c r="M264" s="5" t="e">
        <f t="shared" si="30"/>
        <v>#DIV/0!</v>
      </c>
      <c r="N264" s="5">
        <f t="shared" si="31"/>
        <v>1</v>
      </c>
      <c r="O264" s="5" t="e">
        <f t="shared" si="32"/>
        <v>#DIV/0!</v>
      </c>
      <c r="P264" s="5" t="e">
        <f t="shared" si="33"/>
        <v>#DIV/0!</v>
      </c>
      <c r="Q264" s="5" t="e">
        <f t="shared" si="34"/>
        <v>#DIV/0!</v>
      </c>
    </row>
    <row r="265" spans="7:17" x14ac:dyDescent="0.3">
      <c r="G265">
        <v>59</v>
      </c>
      <c r="H265">
        <v>69</v>
      </c>
      <c r="I265" s="3">
        <v>2.75342465753425</v>
      </c>
      <c r="J265">
        <f t="shared" si="28"/>
        <v>10</v>
      </c>
      <c r="K265" s="5" t="e">
        <f t="shared" si="29"/>
        <v>#DIV/0!</v>
      </c>
      <c r="L265" s="5" t="e">
        <f t="shared" si="29"/>
        <v>#DIV/0!</v>
      </c>
      <c r="M265" s="5" t="e">
        <f t="shared" si="30"/>
        <v>#DIV/0!</v>
      </c>
      <c r="N265" s="5">
        <f t="shared" si="31"/>
        <v>1</v>
      </c>
      <c r="O265" s="5" t="e">
        <f t="shared" si="32"/>
        <v>#DIV/0!</v>
      </c>
      <c r="P265" s="5" t="e">
        <f t="shared" si="33"/>
        <v>#DIV/0!</v>
      </c>
      <c r="Q265" s="5" t="e">
        <f t="shared" si="34"/>
        <v>#DIV/0!</v>
      </c>
    </row>
    <row r="266" spans="7:17" x14ac:dyDescent="0.3">
      <c r="G266">
        <v>92</v>
      </c>
      <c r="H266">
        <v>140</v>
      </c>
      <c r="I266" s="3">
        <v>4.7342465753424703</v>
      </c>
      <c r="J266">
        <f t="shared" si="28"/>
        <v>48</v>
      </c>
      <c r="K266" s="5" t="e">
        <f t="shared" si="29"/>
        <v>#DIV/0!</v>
      </c>
      <c r="L266" s="5" t="e">
        <f t="shared" si="29"/>
        <v>#DIV/0!</v>
      </c>
      <c r="M266" s="5" t="e">
        <f t="shared" si="30"/>
        <v>#DIV/0!</v>
      </c>
      <c r="N266" s="5">
        <f t="shared" si="31"/>
        <v>1</v>
      </c>
      <c r="O266" s="5" t="e">
        <f t="shared" si="32"/>
        <v>#DIV/0!</v>
      </c>
      <c r="P266" s="5" t="e">
        <f t="shared" si="33"/>
        <v>#DIV/0!</v>
      </c>
      <c r="Q266" s="5" t="e">
        <f t="shared" si="34"/>
        <v>#DIV/0!</v>
      </c>
    </row>
    <row r="267" spans="7:17" x14ac:dyDescent="0.3">
      <c r="G267">
        <v>84</v>
      </c>
      <c r="H267">
        <v>104</v>
      </c>
      <c r="I267" s="3">
        <v>5.7863013698630104</v>
      </c>
      <c r="J267">
        <f t="shared" si="28"/>
        <v>20</v>
      </c>
      <c r="K267" s="5" t="e">
        <f t="shared" si="29"/>
        <v>#DIV/0!</v>
      </c>
      <c r="L267" s="5" t="e">
        <f t="shared" si="29"/>
        <v>#DIV/0!</v>
      </c>
      <c r="M267" s="5" t="e">
        <f t="shared" si="30"/>
        <v>#DIV/0!</v>
      </c>
      <c r="N267" s="5">
        <f t="shared" si="31"/>
        <v>1</v>
      </c>
      <c r="O267" s="5" t="e">
        <f t="shared" si="32"/>
        <v>#DIV/0!</v>
      </c>
      <c r="P267" s="5" t="e">
        <f t="shared" si="33"/>
        <v>#DIV/0!</v>
      </c>
      <c r="Q267" s="5" t="e">
        <f t="shared" si="34"/>
        <v>#DIV/0!</v>
      </c>
    </row>
    <row r="268" spans="7:17" x14ac:dyDescent="0.3">
      <c r="G268">
        <v>73</v>
      </c>
      <c r="H268">
        <v>87</v>
      </c>
      <c r="I268" s="3">
        <v>3.7808219178082201</v>
      </c>
      <c r="J268">
        <f t="shared" si="28"/>
        <v>14</v>
      </c>
      <c r="K268" s="5" t="e">
        <f t="shared" si="29"/>
        <v>#DIV/0!</v>
      </c>
      <c r="L268" s="5" t="e">
        <f t="shared" si="29"/>
        <v>#DIV/0!</v>
      </c>
      <c r="M268" s="5" t="e">
        <f t="shared" si="30"/>
        <v>#DIV/0!</v>
      </c>
      <c r="N268" s="5">
        <f t="shared" si="31"/>
        <v>1</v>
      </c>
      <c r="O268" s="5" t="e">
        <f t="shared" si="32"/>
        <v>#DIV/0!</v>
      </c>
      <c r="P268" s="5" t="e">
        <f t="shared" si="33"/>
        <v>#DIV/0!</v>
      </c>
      <c r="Q268" s="5" t="e">
        <f t="shared" si="34"/>
        <v>#DIV/0!</v>
      </c>
    </row>
    <row r="269" spans="7:17" x14ac:dyDescent="0.3">
      <c r="G269">
        <v>72</v>
      </c>
      <c r="H269">
        <v>80</v>
      </c>
      <c r="I269" s="3">
        <v>1.1972602739725999</v>
      </c>
      <c r="J269">
        <f t="shared" si="28"/>
        <v>8</v>
      </c>
      <c r="K269" s="5" t="e">
        <f t="shared" si="29"/>
        <v>#DIV/0!</v>
      </c>
      <c r="L269" s="5" t="e">
        <f t="shared" si="29"/>
        <v>#DIV/0!</v>
      </c>
      <c r="M269" s="5" t="e">
        <f t="shared" si="30"/>
        <v>#DIV/0!</v>
      </c>
      <c r="N269" s="5">
        <f t="shared" si="31"/>
        <v>1</v>
      </c>
      <c r="O269" s="5" t="e">
        <f t="shared" si="32"/>
        <v>#DIV/0!</v>
      </c>
      <c r="P269" s="5" t="e">
        <f t="shared" si="33"/>
        <v>#DIV/0!</v>
      </c>
      <c r="Q269" s="5" t="e">
        <f t="shared" si="34"/>
        <v>#DIV/0!</v>
      </c>
    </row>
    <row r="270" spans="7:17" x14ac:dyDescent="0.3">
      <c r="G270">
        <v>94</v>
      </c>
      <c r="H270">
        <v>96</v>
      </c>
      <c r="I270" s="3">
        <v>1.79452054794521</v>
      </c>
      <c r="J270">
        <f t="shared" si="28"/>
        <v>2</v>
      </c>
      <c r="K270" s="5" t="e">
        <f t="shared" si="29"/>
        <v>#DIV/0!</v>
      </c>
      <c r="L270" s="5" t="e">
        <f t="shared" si="29"/>
        <v>#DIV/0!</v>
      </c>
      <c r="M270" s="5" t="e">
        <f t="shared" si="30"/>
        <v>#DIV/0!</v>
      </c>
      <c r="N270" s="5">
        <f t="shared" si="31"/>
        <v>1</v>
      </c>
      <c r="O270" s="5" t="e">
        <f t="shared" si="32"/>
        <v>#DIV/0!</v>
      </c>
      <c r="P270" s="5" t="e">
        <f t="shared" si="33"/>
        <v>#DIV/0!</v>
      </c>
      <c r="Q270" s="5" t="e">
        <f t="shared" si="34"/>
        <v>#DIV/0!</v>
      </c>
    </row>
    <row r="271" spans="7:17" x14ac:dyDescent="0.3">
      <c r="G271">
        <v>130</v>
      </c>
      <c r="H271">
        <v>137</v>
      </c>
      <c r="I271" s="3">
        <v>4.2931506849315104</v>
      </c>
      <c r="J271">
        <f t="shared" si="28"/>
        <v>7</v>
      </c>
      <c r="K271" s="5" t="e">
        <f t="shared" si="29"/>
        <v>#DIV/0!</v>
      </c>
      <c r="L271" s="5" t="e">
        <f t="shared" si="29"/>
        <v>#DIV/0!</v>
      </c>
      <c r="M271" s="5" t="e">
        <f t="shared" si="30"/>
        <v>#DIV/0!</v>
      </c>
      <c r="N271" s="5">
        <f t="shared" si="31"/>
        <v>1</v>
      </c>
      <c r="O271" s="5" t="e">
        <f t="shared" si="32"/>
        <v>#DIV/0!</v>
      </c>
      <c r="P271" s="5" t="e">
        <f t="shared" si="33"/>
        <v>#DIV/0!</v>
      </c>
      <c r="Q271" s="5" t="e">
        <f t="shared" si="34"/>
        <v>#DIV/0!</v>
      </c>
    </row>
    <row r="272" spans="7:17" x14ac:dyDescent="0.3">
      <c r="G272">
        <v>88</v>
      </c>
      <c r="H272">
        <v>96</v>
      </c>
      <c r="I272" s="3">
        <v>2.7698630136986302</v>
      </c>
      <c r="J272">
        <f t="shared" si="28"/>
        <v>8</v>
      </c>
      <c r="K272" s="5" t="e">
        <f t="shared" si="29"/>
        <v>#DIV/0!</v>
      </c>
      <c r="L272" s="5" t="e">
        <f t="shared" si="29"/>
        <v>#DIV/0!</v>
      </c>
      <c r="M272" s="5" t="e">
        <f t="shared" si="30"/>
        <v>#DIV/0!</v>
      </c>
      <c r="N272" s="5">
        <f t="shared" si="31"/>
        <v>1</v>
      </c>
      <c r="O272" s="5" t="e">
        <f t="shared" si="32"/>
        <v>#DIV/0!</v>
      </c>
      <c r="P272" s="5" t="e">
        <f t="shared" si="33"/>
        <v>#DIV/0!</v>
      </c>
      <c r="Q272" s="5" t="e">
        <f t="shared" si="34"/>
        <v>#DIV/0!</v>
      </c>
    </row>
    <row r="273" spans="7:17" x14ac:dyDescent="0.3">
      <c r="G273">
        <v>72</v>
      </c>
      <c r="H273">
        <v>85</v>
      </c>
      <c r="I273" s="3">
        <v>6.0712328767123296</v>
      </c>
      <c r="J273">
        <f t="shared" si="28"/>
        <v>13</v>
      </c>
      <c r="K273" s="5" t="e">
        <f t="shared" si="29"/>
        <v>#DIV/0!</v>
      </c>
      <c r="L273" s="5" t="e">
        <f t="shared" si="29"/>
        <v>#DIV/0!</v>
      </c>
      <c r="M273" s="5" t="e">
        <f t="shared" si="30"/>
        <v>#DIV/0!</v>
      </c>
      <c r="N273" s="5">
        <f t="shared" si="31"/>
        <v>1</v>
      </c>
      <c r="O273" s="5" t="e">
        <f t="shared" si="32"/>
        <v>#DIV/0!</v>
      </c>
      <c r="P273" s="5" t="e">
        <f t="shared" si="33"/>
        <v>#DIV/0!</v>
      </c>
      <c r="Q273" s="5" t="e">
        <f t="shared" si="34"/>
        <v>#DIV/0!</v>
      </c>
    </row>
    <row r="274" spans="7:17" x14ac:dyDescent="0.3">
      <c r="G274">
        <v>80</v>
      </c>
      <c r="H274">
        <v>84</v>
      </c>
      <c r="I274" s="3">
        <v>1.8547945205479499</v>
      </c>
      <c r="J274">
        <f t="shared" si="28"/>
        <v>4</v>
      </c>
      <c r="K274" s="5" t="e">
        <f t="shared" si="29"/>
        <v>#DIV/0!</v>
      </c>
      <c r="L274" s="5" t="e">
        <f t="shared" si="29"/>
        <v>#DIV/0!</v>
      </c>
      <c r="M274" s="5" t="e">
        <f t="shared" si="30"/>
        <v>#DIV/0!</v>
      </c>
      <c r="N274" s="5">
        <f t="shared" si="31"/>
        <v>1</v>
      </c>
      <c r="O274" s="5" t="e">
        <f t="shared" si="32"/>
        <v>#DIV/0!</v>
      </c>
      <c r="P274" s="5" t="e">
        <f t="shared" si="33"/>
        <v>#DIV/0!</v>
      </c>
      <c r="Q274" s="5" t="e">
        <f t="shared" si="34"/>
        <v>#DIV/0!</v>
      </c>
    </row>
    <row r="275" spans="7:17" x14ac:dyDescent="0.3">
      <c r="G275">
        <v>118</v>
      </c>
      <c r="H275">
        <v>137</v>
      </c>
      <c r="I275" s="3">
        <v>1.29315068493151</v>
      </c>
      <c r="J275">
        <f t="shared" si="28"/>
        <v>19</v>
      </c>
      <c r="K275" s="5" t="e">
        <f t="shared" si="29"/>
        <v>#DIV/0!</v>
      </c>
      <c r="L275" s="5" t="e">
        <f t="shared" si="29"/>
        <v>#DIV/0!</v>
      </c>
      <c r="M275" s="5" t="e">
        <f t="shared" si="30"/>
        <v>#DIV/0!</v>
      </c>
      <c r="N275" s="5">
        <f t="shared" si="31"/>
        <v>1</v>
      </c>
      <c r="O275" s="5" t="e">
        <f t="shared" si="32"/>
        <v>#DIV/0!</v>
      </c>
      <c r="P275" s="5" t="e">
        <f t="shared" si="33"/>
        <v>#DIV/0!</v>
      </c>
      <c r="Q275" s="5" t="e">
        <f t="shared" si="34"/>
        <v>#DIV/0!</v>
      </c>
    </row>
    <row r="276" spans="7:17" x14ac:dyDescent="0.3">
      <c r="G276">
        <v>75</v>
      </c>
      <c r="H276">
        <v>107</v>
      </c>
      <c r="I276" s="3">
        <v>3.6684931506849301</v>
      </c>
      <c r="J276">
        <f t="shared" si="28"/>
        <v>32</v>
      </c>
      <c r="K276" s="5" t="e">
        <f t="shared" si="29"/>
        <v>#DIV/0!</v>
      </c>
      <c r="L276" s="5" t="e">
        <f t="shared" si="29"/>
        <v>#DIV/0!</v>
      </c>
      <c r="M276" s="5" t="e">
        <f t="shared" si="30"/>
        <v>#DIV/0!</v>
      </c>
      <c r="N276" s="5">
        <f t="shared" si="31"/>
        <v>1</v>
      </c>
      <c r="O276" s="5" t="e">
        <f t="shared" si="32"/>
        <v>#DIV/0!</v>
      </c>
      <c r="P276" s="5" t="e">
        <f t="shared" si="33"/>
        <v>#DIV/0!</v>
      </c>
      <c r="Q276" s="5" t="e">
        <f t="shared" si="34"/>
        <v>#DIV/0!</v>
      </c>
    </row>
    <row r="277" spans="7:17" x14ac:dyDescent="0.3">
      <c r="G277">
        <v>78</v>
      </c>
      <c r="H277">
        <v>102</v>
      </c>
      <c r="I277" s="3">
        <v>2.7424657534246601</v>
      </c>
      <c r="J277">
        <f t="shared" si="28"/>
        <v>24</v>
      </c>
      <c r="K277" s="5" t="e">
        <f t="shared" si="29"/>
        <v>#DIV/0!</v>
      </c>
      <c r="L277" s="5" t="e">
        <f t="shared" si="29"/>
        <v>#DIV/0!</v>
      </c>
      <c r="M277" s="5" t="e">
        <f t="shared" si="30"/>
        <v>#DIV/0!</v>
      </c>
      <c r="N277" s="5">
        <f t="shared" si="31"/>
        <v>1</v>
      </c>
      <c r="O277" s="5" t="e">
        <f t="shared" si="32"/>
        <v>#DIV/0!</v>
      </c>
      <c r="P277" s="5" t="e">
        <f t="shared" si="33"/>
        <v>#DIV/0!</v>
      </c>
      <c r="Q277" s="5" t="e">
        <f t="shared" si="34"/>
        <v>#DIV/0!</v>
      </c>
    </row>
    <row r="278" spans="7:17" x14ac:dyDescent="0.3">
      <c r="G278">
        <v>82</v>
      </c>
      <c r="H278">
        <v>90</v>
      </c>
      <c r="I278" s="3">
        <v>4.9863013698630096</v>
      </c>
      <c r="J278">
        <f t="shared" si="28"/>
        <v>8</v>
      </c>
      <c r="K278" s="5" t="e">
        <f t="shared" si="29"/>
        <v>#DIV/0!</v>
      </c>
      <c r="L278" s="5" t="e">
        <f t="shared" si="29"/>
        <v>#DIV/0!</v>
      </c>
      <c r="M278" s="5" t="e">
        <f t="shared" si="30"/>
        <v>#DIV/0!</v>
      </c>
      <c r="N278" s="5">
        <f t="shared" si="31"/>
        <v>1</v>
      </c>
      <c r="O278" s="5" t="e">
        <f t="shared" si="32"/>
        <v>#DIV/0!</v>
      </c>
      <c r="P278" s="5" t="e">
        <f t="shared" si="33"/>
        <v>#DIV/0!</v>
      </c>
      <c r="Q278" s="5" t="e">
        <f t="shared" si="34"/>
        <v>#DIV/0!</v>
      </c>
    </row>
    <row r="279" spans="7:17" x14ac:dyDescent="0.3">
      <c r="G279">
        <v>101</v>
      </c>
      <c r="H279">
        <v>106</v>
      </c>
      <c r="I279" s="3">
        <v>4.8547945205479497</v>
      </c>
      <c r="J279">
        <f t="shared" si="28"/>
        <v>5</v>
      </c>
      <c r="K279" s="5" t="e">
        <f t="shared" si="29"/>
        <v>#DIV/0!</v>
      </c>
      <c r="L279" s="5" t="e">
        <f t="shared" si="29"/>
        <v>#DIV/0!</v>
      </c>
      <c r="M279" s="5" t="e">
        <f t="shared" si="30"/>
        <v>#DIV/0!</v>
      </c>
      <c r="N279" s="5">
        <f t="shared" si="31"/>
        <v>1</v>
      </c>
      <c r="O279" s="5" t="e">
        <f t="shared" si="32"/>
        <v>#DIV/0!</v>
      </c>
      <c r="P279" s="5" t="e">
        <f t="shared" si="33"/>
        <v>#DIV/0!</v>
      </c>
      <c r="Q279" s="5" t="e">
        <f t="shared" si="34"/>
        <v>#DIV/0!</v>
      </c>
    </row>
    <row r="280" spans="7:17" x14ac:dyDescent="0.3">
      <c r="G280">
        <v>77</v>
      </c>
      <c r="H280">
        <v>99</v>
      </c>
      <c r="I280" s="3">
        <v>3.3972602739725999</v>
      </c>
      <c r="J280">
        <f t="shared" si="28"/>
        <v>22</v>
      </c>
      <c r="K280" s="5" t="e">
        <f t="shared" si="29"/>
        <v>#DIV/0!</v>
      </c>
      <c r="L280" s="5" t="e">
        <f t="shared" si="29"/>
        <v>#DIV/0!</v>
      </c>
      <c r="M280" s="5" t="e">
        <f t="shared" si="30"/>
        <v>#DIV/0!</v>
      </c>
      <c r="N280" s="5">
        <f t="shared" si="31"/>
        <v>1</v>
      </c>
      <c r="O280" s="5" t="e">
        <f t="shared" si="32"/>
        <v>#DIV/0!</v>
      </c>
      <c r="P280" s="5" t="e">
        <f t="shared" si="33"/>
        <v>#DIV/0!</v>
      </c>
      <c r="Q280" s="5" t="e">
        <f t="shared" si="34"/>
        <v>#DIV/0!</v>
      </c>
    </row>
    <row r="281" spans="7:17" x14ac:dyDescent="0.3">
      <c r="G281">
        <v>81</v>
      </c>
      <c r="H281">
        <v>92</v>
      </c>
      <c r="I281" s="3">
        <v>2.7780821917808201</v>
      </c>
      <c r="J281">
        <f t="shared" si="28"/>
        <v>11</v>
      </c>
      <c r="K281" s="5" t="e">
        <f t="shared" si="29"/>
        <v>#DIV/0!</v>
      </c>
      <c r="L281" s="5" t="e">
        <f t="shared" si="29"/>
        <v>#DIV/0!</v>
      </c>
      <c r="M281" s="5" t="e">
        <f t="shared" si="30"/>
        <v>#DIV/0!</v>
      </c>
      <c r="N281" s="5">
        <f t="shared" si="31"/>
        <v>1</v>
      </c>
      <c r="O281" s="5" t="e">
        <f t="shared" si="32"/>
        <v>#DIV/0!</v>
      </c>
      <c r="P281" s="5" t="e">
        <f t="shared" si="33"/>
        <v>#DIV/0!</v>
      </c>
      <c r="Q281" s="5" t="e">
        <f t="shared" si="34"/>
        <v>#DIV/0!</v>
      </c>
    </row>
    <row r="282" spans="7:17" x14ac:dyDescent="0.3">
      <c r="G282">
        <v>74</v>
      </c>
      <c r="H282">
        <v>86</v>
      </c>
      <c r="I282" s="3">
        <v>5.8027397260273998</v>
      </c>
      <c r="J282">
        <f t="shared" si="28"/>
        <v>12</v>
      </c>
      <c r="K282" s="5" t="e">
        <f t="shared" si="29"/>
        <v>#DIV/0!</v>
      </c>
      <c r="L282" s="5" t="e">
        <f t="shared" si="29"/>
        <v>#DIV/0!</v>
      </c>
      <c r="M282" s="5" t="e">
        <f t="shared" si="30"/>
        <v>#DIV/0!</v>
      </c>
      <c r="N282" s="5">
        <f t="shared" si="31"/>
        <v>1</v>
      </c>
      <c r="O282" s="5" t="e">
        <f t="shared" si="32"/>
        <v>#DIV/0!</v>
      </c>
      <c r="P282" s="5" t="e">
        <f t="shared" si="33"/>
        <v>#DIV/0!</v>
      </c>
      <c r="Q282" s="5" t="e">
        <f t="shared" si="34"/>
        <v>#DIV/0!</v>
      </c>
    </row>
    <row r="283" spans="7:17" x14ac:dyDescent="0.3">
      <c r="G283">
        <v>57</v>
      </c>
      <c r="H283">
        <v>71</v>
      </c>
      <c r="I283" s="3">
        <v>3.8931506849315101</v>
      </c>
      <c r="J283">
        <f t="shared" si="28"/>
        <v>14</v>
      </c>
      <c r="K283" s="5" t="e">
        <f t="shared" si="29"/>
        <v>#DIV/0!</v>
      </c>
      <c r="L283" s="5" t="e">
        <f t="shared" si="29"/>
        <v>#DIV/0!</v>
      </c>
      <c r="M283" s="5" t="e">
        <f t="shared" si="30"/>
        <v>#DIV/0!</v>
      </c>
      <c r="N283" s="5">
        <f t="shared" si="31"/>
        <v>1</v>
      </c>
      <c r="O283" s="5" t="e">
        <f t="shared" si="32"/>
        <v>#DIV/0!</v>
      </c>
      <c r="P283" s="5" t="e">
        <f t="shared" si="33"/>
        <v>#DIV/0!</v>
      </c>
      <c r="Q283" s="5" t="e">
        <f t="shared" si="34"/>
        <v>#DIV/0!</v>
      </c>
    </row>
    <row r="284" spans="7:17" x14ac:dyDescent="0.3">
      <c r="G284">
        <v>56</v>
      </c>
      <c r="H284">
        <v>60</v>
      </c>
      <c r="I284" s="3">
        <v>1.7863013698630099</v>
      </c>
      <c r="J284">
        <f t="shared" si="28"/>
        <v>4</v>
      </c>
      <c r="K284" s="5" t="e">
        <f t="shared" si="29"/>
        <v>#DIV/0!</v>
      </c>
      <c r="L284" s="5" t="e">
        <f t="shared" si="29"/>
        <v>#DIV/0!</v>
      </c>
      <c r="M284" s="5" t="e">
        <f t="shared" si="30"/>
        <v>#DIV/0!</v>
      </c>
      <c r="N284" s="5">
        <f t="shared" si="31"/>
        <v>1</v>
      </c>
      <c r="O284" s="5" t="e">
        <f t="shared" si="32"/>
        <v>#DIV/0!</v>
      </c>
      <c r="P284" s="5" t="e">
        <f t="shared" si="33"/>
        <v>#DIV/0!</v>
      </c>
      <c r="Q284" s="5" t="e">
        <f t="shared" si="34"/>
        <v>#DIV/0!</v>
      </c>
    </row>
    <row r="285" spans="7:17" x14ac:dyDescent="0.3">
      <c r="G285">
        <v>66</v>
      </c>
      <c r="H285">
        <v>89</v>
      </c>
      <c r="I285" s="3">
        <v>4.8931506849315101</v>
      </c>
      <c r="J285">
        <f t="shared" si="28"/>
        <v>23</v>
      </c>
      <c r="K285" s="5" t="e">
        <f t="shared" si="29"/>
        <v>#DIV/0!</v>
      </c>
      <c r="L285" s="5" t="e">
        <f t="shared" si="29"/>
        <v>#DIV/0!</v>
      </c>
      <c r="M285" s="5" t="e">
        <f t="shared" si="30"/>
        <v>#DIV/0!</v>
      </c>
      <c r="N285" s="5">
        <f t="shared" si="31"/>
        <v>1</v>
      </c>
      <c r="O285" s="5" t="e">
        <f t="shared" si="32"/>
        <v>#DIV/0!</v>
      </c>
      <c r="P285" s="5" t="e">
        <f t="shared" si="33"/>
        <v>#DIV/0!</v>
      </c>
      <c r="Q285" s="5" t="e">
        <f t="shared" si="34"/>
        <v>#DIV/0!</v>
      </c>
    </row>
    <row r="286" spans="7:17" x14ac:dyDescent="0.3">
      <c r="G286">
        <v>58</v>
      </c>
      <c r="H286">
        <v>67</v>
      </c>
      <c r="I286" s="3">
        <v>2</v>
      </c>
      <c r="J286">
        <f t="shared" si="28"/>
        <v>9</v>
      </c>
      <c r="K286" s="5" t="e">
        <f t="shared" si="29"/>
        <v>#DIV/0!</v>
      </c>
      <c r="L286" s="5" t="e">
        <f t="shared" si="29"/>
        <v>#DIV/0!</v>
      </c>
      <c r="M286" s="5" t="e">
        <f t="shared" si="30"/>
        <v>#DIV/0!</v>
      </c>
      <c r="N286" s="5">
        <f t="shared" si="31"/>
        <v>1</v>
      </c>
      <c r="O286" s="5" t="e">
        <f t="shared" si="32"/>
        <v>#DIV/0!</v>
      </c>
      <c r="P286" s="5" t="e">
        <f t="shared" si="33"/>
        <v>#DIV/0!</v>
      </c>
      <c r="Q286" s="5" t="e">
        <f t="shared" si="34"/>
        <v>#DIV/0!</v>
      </c>
    </row>
    <row r="287" spans="7:17" x14ac:dyDescent="0.3">
      <c r="G287">
        <v>67</v>
      </c>
      <c r="H287">
        <v>77</v>
      </c>
      <c r="I287" s="3">
        <v>1.77260273972603</v>
      </c>
      <c r="J287">
        <f t="shared" si="28"/>
        <v>10</v>
      </c>
      <c r="K287" s="5" t="e">
        <f t="shared" si="29"/>
        <v>#DIV/0!</v>
      </c>
      <c r="L287" s="5" t="e">
        <f t="shared" si="29"/>
        <v>#DIV/0!</v>
      </c>
      <c r="M287" s="5" t="e">
        <f t="shared" si="30"/>
        <v>#DIV/0!</v>
      </c>
      <c r="N287" s="5">
        <f t="shared" si="31"/>
        <v>1</v>
      </c>
      <c r="O287" s="5" t="e">
        <f t="shared" si="32"/>
        <v>#DIV/0!</v>
      </c>
      <c r="P287" s="5" t="e">
        <f t="shared" si="33"/>
        <v>#DIV/0!</v>
      </c>
      <c r="Q287" s="5" t="e">
        <f t="shared" si="34"/>
        <v>#DIV/0!</v>
      </c>
    </row>
    <row r="288" spans="7:17" x14ac:dyDescent="0.3">
      <c r="G288">
        <v>57</v>
      </c>
      <c r="H288">
        <v>57</v>
      </c>
      <c r="I288" s="3">
        <v>2.19178082191781E-2</v>
      </c>
      <c r="J288">
        <f t="shared" si="28"/>
        <v>0</v>
      </c>
      <c r="K288" s="5" t="e">
        <f t="shared" si="29"/>
        <v>#DIV/0!</v>
      </c>
      <c r="L288" s="5" t="e">
        <f t="shared" si="29"/>
        <v>#DIV/0!</v>
      </c>
      <c r="M288" s="5" t="e">
        <f t="shared" si="30"/>
        <v>#DIV/0!</v>
      </c>
      <c r="N288" s="5">
        <f t="shared" si="31"/>
        <v>1</v>
      </c>
      <c r="O288" s="5" t="e">
        <f t="shared" si="32"/>
        <v>#DIV/0!</v>
      </c>
      <c r="P288" s="5" t="e">
        <f t="shared" si="33"/>
        <v>#DIV/0!</v>
      </c>
      <c r="Q288" s="5" t="e">
        <f t="shared" si="34"/>
        <v>#DIV/0!</v>
      </c>
    </row>
    <row r="289" spans="7:17" x14ac:dyDescent="0.3">
      <c r="G289">
        <v>118</v>
      </c>
      <c r="H289">
        <v>131</v>
      </c>
      <c r="I289" s="3">
        <v>2.79452054794521</v>
      </c>
      <c r="J289">
        <f t="shared" si="28"/>
        <v>13</v>
      </c>
      <c r="K289" s="5" t="e">
        <f t="shared" si="29"/>
        <v>#DIV/0!</v>
      </c>
      <c r="L289" s="5" t="e">
        <f t="shared" si="29"/>
        <v>#DIV/0!</v>
      </c>
      <c r="M289" s="5" t="e">
        <f t="shared" si="30"/>
        <v>#DIV/0!</v>
      </c>
      <c r="N289" s="5">
        <f t="shared" si="31"/>
        <v>1</v>
      </c>
      <c r="O289" s="5" t="e">
        <f t="shared" si="32"/>
        <v>#DIV/0!</v>
      </c>
      <c r="P289" s="5" t="e">
        <f t="shared" si="33"/>
        <v>#DIV/0!</v>
      </c>
      <c r="Q289" s="5" t="e">
        <f t="shared" si="34"/>
        <v>#DIV/0!</v>
      </c>
    </row>
    <row r="290" spans="7:17" x14ac:dyDescent="0.3">
      <c r="G290">
        <v>82</v>
      </c>
      <c r="H290">
        <v>85</v>
      </c>
      <c r="I290" s="3">
        <v>0.76712328767123295</v>
      </c>
      <c r="J290">
        <f t="shared" si="28"/>
        <v>3</v>
      </c>
      <c r="K290" s="5" t="e">
        <f t="shared" si="29"/>
        <v>#DIV/0!</v>
      </c>
      <c r="L290" s="5" t="e">
        <f t="shared" si="29"/>
        <v>#DIV/0!</v>
      </c>
      <c r="M290" s="5" t="e">
        <f t="shared" si="30"/>
        <v>#DIV/0!</v>
      </c>
      <c r="N290" s="5">
        <f t="shared" si="31"/>
        <v>1</v>
      </c>
      <c r="O290" s="5" t="e">
        <f t="shared" si="32"/>
        <v>#DIV/0!</v>
      </c>
      <c r="P290" s="5" t="e">
        <f t="shared" si="33"/>
        <v>#DIV/0!</v>
      </c>
      <c r="Q290" s="5" t="e">
        <f t="shared" si="34"/>
        <v>#DIV/0!</v>
      </c>
    </row>
    <row r="291" spans="7:17" x14ac:dyDescent="0.3">
      <c r="G291">
        <v>92</v>
      </c>
      <c r="H291">
        <v>93</v>
      </c>
      <c r="I291" s="3">
        <v>0.75616438356164395</v>
      </c>
      <c r="J291">
        <f t="shared" si="28"/>
        <v>1</v>
      </c>
      <c r="K291" s="5" t="e">
        <f t="shared" si="29"/>
        <v>#DIV/0!</v>
      </c>
      <c r="L291" s="5" t="e">
        <f t="shared" si="29"/>
        <v>#DIV/0!</v>
      </c>
      <c r="M291" s="5" t="e">
        <f t="shared" si="30"/>
        <v>#DIV/0!</v>
      </c>
      <c r="N291" s="5">
        <f t="shared" si="31"/>
        <v>1</v>
      </c>
      <c r="O291" s="5" t="e">
        <f t="shared" si="32"/>
        <v>#DIV/0!</v>
      </c>
      <c r="P291" s="5" t="e">
        <f t="shared" si="33"/>
        <v>#DIV/0!</v>
      </c>
      <c r="Q291" s="5" t="e">
        <f t="shared" si="34"/>
        <v>#DIV/0!</v>
      </c>
    </row>
    <row r="292" spans="7:17" x14ac:dyDescent="0.3">
      <c r="G292">
        <v>59</v>
      </c>
      <c r="H292">
        <v>65</v>
      </c>
      <c r="I292" s="3">
        <v>2.1616438356164398</v>
      </c>
      <c r="J292">
        <f t="shared" si="28"/>
        <v>6</v>
      </c>
      <c r="K292" s="5" t="e">
        <f t="shared" si="29"/>
        <v>#DIV/0!</v>
      </c>
      <c r="L292" s="5" t="e">
        <f t="shared" si="29"/>
        <v>#DIV/0!</v>
      </c>
      <c r="M292" s="5" t="e">
        <f t="shared" si="30"/>
        <v>#DIV/0!</v>
      </c>
      <c r="N292" s="5">
        <f t="shared" si="31"/>
        <v>1</v>
      </c>
      <c r="O292" s="5" t="e">
        <f t="shared" si="32"/>
        <v>#DIV/0!</v>
      </c>
      <c r="P292" s="5" t="e">
        <f t="shared" si="33"/>
        <v>#DIV/0!</v>
      </c>
      <c r="Q292" s="5" t="e">
        <f t="shared" si="34"/>
        <v>#DIV/0!</v>
      </c>
    </row>
    <row r="293" spans="7:17" x14ac:dyDescent="0.3">
      <c r="G293">
        <v>81</v>
      </c>
      <c r="H293">
        <v>94</v>
      </c>
      <c r="I293" s="3">
        <v>5.6958904109589001</v>
      </c>
      <c r="J293">
        <f t="shared" si="28"/>
        <v>13</v>
      </c>
      <c r="K293" s="5" t="e">
        <f t="shared" si="29"/>
        <v>#DIV/0!</v>
      </c>
      <c r="L293" s="5" t="e">
        <f t="shared" si="29"/>
        <v>#DIV/0!</v>
      </c>
      <c r="M293" s="5" t="e">
        <f t="shared" si="30"/>
        <v>#DIV/0!</v>
      </c>
      <c r="N293" s="5">
        <f t="shared" si="31"/>
        <v>1</v>
      </c>
      <c r="O293" s="5" t="e">
        <f t="shared" si="32"/>
        <v>#DIV/0!</v>
      </c>
      <c r="P293" s="5" t="e">
        <f t="shared" si="33"/>
        <v>#DIV/0!</v>
      </c>
      <c r="Q293" s="5" t="e">
        <f t="shared" si="34"/>
        <v>#DIV/0!</v>
      </c>
    </row>
    <row r="294" spans="7:17" x14ac:dyDescent="0.3">
      <c r="G294">
        <v>65</v>
      </c>
      <c r="H294">
        <v>78</v>
      </c>
      <c r="I294" s="3">
        <v>5.7780821917808201</v>
      </c>
      <c r="J294">
        <f t="shared" si="28"/>
        <v>13</v>
      </c>
      <c r="K294" s="5" t="e">
        <f t="shared" si="29"/>
        <v>#DIV/0!</v>
      </c>
      <c r="L294" s="5" t="e">
        <f t="shared" si="29"/>
        <v>#DIV/0!</v>
      </c>
      <c r="M294" s="5" t="e">
        <f t="shared" si="30"/>
        <v>#DIV/0!</v>
      </c>
      <c r="N294" s="5">
        <f t="shared" si="31"/>
        <v>1</v>
      </c>
      <c r="O294" s="5" t="e">
        <f t="shared" si="32"/>
        <v>#DIV/0!</v>
      </c>
      <c r="P294" s="5" t="e">
        <f t="shared" si="33"/>
        <v>#DIV/0!</v>
      </c>
      <c r="Q294" s="5" t="e">
        <f t="shared" si="34"/>
        <v>#DIV/0!</v>
      </c>
    </row>
    <row r="295" spans="7:17" x14ac:dyDescent="0.3">
      <c r="G295">
        <v>77</v>
      </c>
      <c r="H295">
        <v>81</v>
      </c>
      <c r="I295" s="3">
        <v>3.6712328767123301</v>
      </c>
      <c r="J295">
        <f t="shared" si="28"/>
        <v>4</v>
      </c>
      <c r="K295" s="5" t="e">
        <f t="shared" si="29"/>
        <v>#DIV/0!</v>
      </c>
      <c r="L295" s="5" t="e">
        <f t="shared" si="29"/>
        <v>#DIV/0!</v>
      </c>
      <c r="M295" s="5" t="e">
        <f t="shared" si="30"/>
        <v>#DIV/0!</v>
      </c>
      <c r="N295" s="5">
        <f t="shared" si="31"/>
        <v>1</v>
      </c>
      <c r="O295" s="5" t="e">
        <f t="shared" si="32"/>
        <v>#DIV/0!</v>
      </c>
      <c r="P295" s="5" t="e">
        <f t="shared" si="33"/>
        <v>#DIV/0!</v>
      </c>
      <c r="Q295" s="5" t="e">
        <f t="shared" si="34"/>
        <v>#DIV/0!</v>
      </c>
    </row>
    <row r="296" spans="7:17" x14ac:dyDescent="0.3">
      <c r="G296">
        <v>79</v>
      </c>
      <c r="H296">
        <v>83</v>
      </c>
      <c r="I296" s="3">
        <v>3.79452054794521</v>
      </c>
      <c r="J296">
        <f t="shared" si="28"/>
        <v>4</v>
      </c>
      <c r="K296" s="5" t="e">
        <f t="shared" si="29"/>
        <v>#DIV/0!</v>
      </c>
      <c r="L296" s="5" t="e">
        <f t="shared" si="29"/>
        <v>#DIV/0!</v>
      </c>
      <c r="M296" s="5" t="e">
        <f t="shared" si="30"/>
        <v>#DIV/0!</v>
      </c>
      <c r="N296" s="5">
        <f t="shared" si="31"/>
        <v>1</v>
      </c>
      <c r="O296" s="5" t="e">
        <f t="shared" si="32"/>
        <v>#DIV/0!</v>
      </c>
      <c r="P296" s="5" t="e">
        <f t="shared" si="33"/>
        <v>#DIV/0!</v>
      </c>
      <c r="Q296" s="5" t="e">
        <f t="shared" si="34"/>
        <v>#DIV/0!</v>
      </c>
    </row>
    <row r="297" spans="7:17" x14ac:dyDescent="0.3">
      <c r="G297">
        <v>76</v>
      </c>
      <c r="H297">
        <v>77</v>
      </c>
      <c r="I297" s="3">
        <v>1.7123287671232901</v>
      </c>
      <c r="J297">
        <f t="shared" si="28"/>
        <v>1</v>
      </c>
      <c r="K297" s="5" t="e">
        <f t="shared" si="29"/>
        <v>#DIV/0!</v>
      </c>
      <c r="L297" s="5" t="e">
        <f t="shared" si="29"/>
        <v>#DIV/0!</v>
      </c>
      <c r="M297" s="5" t="e">
        <f t="shared" si="30"/>
        <v>#DIV/0!</v>
      </c>
      <c r="N297" s="5">
        <f t="shared" si="31"/>
        <v>1</v>
      </c>
      <c r="O297" s="5" t="e">
        <f t="shared" si="32"/>
        <v>#DIV/0!</v>
      </c>
      <c r="P297" s="5" t="e">
        <f t="shared" si="33"/>
        <v>#DIV/0!</v>
      </c>
      <c r="Q297" s="5" t="e">
        <f t="shared" si="34"/>
        <v>#DIV/0!</v>
      </c>
    </row>
    <row r="298" spans="7:17" x14ac:dyDescent="0.3">
      <c r="G298">
        <v>86</v>
      </c>
      <c r="H298">
        <v>93</v>
      </c>
      <c r="I298" s="3">
        <v>2.07123287671233</v>
      </c>
      <c r="J298">
        <f t="shared" si="28"/>
        <v>7</v>
      </c>
      <c r="K298" s="5" t="e">
        <f t="shared" si="29"/>
        <v>#DIV/0!</v>
      </c>
      <c r="L298" s="5" t="e">
        <f t="shared" si="29"/>
        <v>#DIV/0!</v>
      </c>
      <c r="M298" s="5" t="e">
        <f t="shared" si="30"/>
        <v>#DIV/0!</v>
      </c>
      <c r="N298" s="5">
        <f t="shared" si="31"/>
        <v>1</v>
      </c>
      <c r="O298" s="5" t="e">
        <f t="shared" si="32"/>
        <v>#DIV/0!</v>
      </c>
      <c r="P298" s="5" t="e">
        <f t="shared" si="33"/>
        <v>#DIV/0!</v>
      </c>
      <c r="Q298" s="5" t="e">
        <f t="shared" si="34"/>
        <v>#DIV/0!</v>
      </c>
    </row>
    <row r="299" spans="7:17" x14ac:dyDescent="0.3">
      <c r="G299">
        <v>74</v>
      </c>
      <c r="H299">
        <v>89</v>
      </c>
      <c r="I299" s="3">
        <v>5.7835616438356201</v>
      </c>
      <c r="J299">
        <f t="shared" si="28"/>
        <v>15</v>
      </c>
      <c r="K299" s="5" t="e">
        <f t="shared" si="29"/>
        <v>#DIV/0!</v>
      </c>
      <c r="L299" s="5" t="e">
        <f t="shared" si="29"/>
        <v>#DIV/0!</v>
      </c>
      <c r="M299" s="5" t="e">
        <f t="shared" si="30"/>
        <v>#DIV/0!</v>
      </c>
      <c r="N299" s="5">
        <f t="shared" si="31"/>
        <v>1</v>
      </c>
      <c r="O299" s="5" t="e">
        <f t="shared" si="32"/>
        <v>#DIV/0!</v>
      </c>
      <c r="P299" s="5" t="e">
        <f t="shared" si="33"/>
        <v>#DIV/0!</v>
      </c>
      <c r="Q299" s="5" t="e">
        <f t="shared" si="34"/>
        <v>#DIV/0!</v>
      </c>
    </row>
    <row r="300" spans="7:17" x14ac:dyDescent="0.3">
      <c r="G300">
        <v>74</v>
      </c>
      <c r="H300">
        <v>74</v>
      </c>
      <c r="I300" s="3">
        <v>0.77534246575342503</v>
      </c>
      <c r="J300">
        <f t="shared" si="28"/>
        <v>0</v>
      </c>
      <c r="K300" s="5" t="e">
        <f t="shared" si="29"/>
        <v>#DIV/0!</v>
      </c>
      <c r="L300" s="5" t="e">
        <f t="shared" si="29"/>
        <v>#DIV/0!</v>
      </c>
      <c r="M300" s="5" t="e">
        <f t="shared" si="30"/>
        <v>#DIV/0!</v>
      </c>
      <c r="N300" s="5">
        <f t="shared" si="31"/>
        <v>1</v>
      </c>
      <c r="O300" s="5" t="e">
        <f t="shared" si="32"/>
        <v>#DIV/0!</v>
      </c>
      <c r="P300" s="5" t="e">
        <f t="shared" si="33"/>
        <v>#DIV/0!</v>
      </c>
      <c r="Q300" s="5" t="e">
        <f t="shared" si="34"/>
        <v>#DIV/0!</v>
      </c>
    </row>
    <row r="301" spans="7:17" x14ac:dyDescent="0.3">
      <c r="G301">
        <v>81</v>
      </c>
      <c r="H301">
        <v>94</v>
      </c>
      <c r="I301" s="3">
        <v>2.7643835616438399</v>
      </c>
      <c r="J301">
        <f t="shared" si="28"/>
        <v>13</v>
      </c>
      <c r="K301" s="5" t="e">
        <f t="shared" si="29"/>
        <v>#DIV/0!</v>
      </c>
      <c r="L301" s="5" t="e">
        <f t="shared" si="29"/>
        <v>#DIV/0!</v>
      </c>
      <c r="M301" s="5" t="e">
        <f t="shared" si="30"/>
        <v>#DIV/0!</v>
      </c>
      <c r="N301" s="5">
        <f t="shared" si="31"/>
        <v>1</v>
      </c>
      <c r="O301" s="5" t="e">
        <f t="shared" si="32"/>
        <v>#DIV/0!</v>
      </c>
      <c r="P301" s="5" t="e">
        <f t="shared" si="33"/>
        <v>#DIV/0!</v>
      </c>
      <c r="Q301" s="5" t="e">
        <f t="shared" si="34"/>
        <v>#DIV/0!</v>
      </c>
    </row>
    <row r="302" spans="7:17" x14ac:dyDescent="0.3">
      <c r="G302">
        <v>65</v>
      </c>
      <c r="H302">
        <v>97</v>
      </c>
      <c r="I302" s="3">
        <v>5.0684931506849296</v>
      </c>
      <c r="J302">
        <f t="shared" si="28"/>
        <v>32</v>
      </c>
      <c r="K302" s="5" t="e">
        <f t="shared" si="29"/>
        <v>#DIV/0!</v>
      </c>
      <c r="L302" s="5" t="e">
        <f t="shared" si="29"/>
        <v>#DIV/0!</v>
      </c>
      <c r="M302" s="5" t="e">
        <f t="shared" si="30"/>
        <v>#DIV/0!</v>
      </c>
      <c r="N302" s="5">
        <f t="shared" si="31"/>
        <v>1</v>
      </c>
      <c r="O302" s="5" t="e">
        <f t="shared" si="32"/>
        <v>#DIV/0!</v>
      </c>
      <c r="P302" s="5" t="e">
        <f t="shared" si="33"/>
        <v>#DIV/0!</v>
      </c>
      <c r="Q302" s="5" t="e">
        <f t="shared" si="34"/>
        <v>#DIV/0!</v>
      </c>
    </row>
    <row r="303" spans="7:17" x14ac:dyDescent="0.3">
      <c r="G303">
        <v>66</v>
      </c>
      <c r="H303">
        <v>71</v>
      </c>
      <c r="I303" s="3">
        <v>1.81369863013699</v>
      </c>
      <c r="J303">
        <f t="shared" si="28"/>
        <v>5</v>
      </c>
      <c r="K303" s="5" t="e">
        <f t="shared" si="29"/>
        <v>#DIV/0!</v>
      </c>
      <c r="L303" s="5" t="e">
        <f t="shared" si="29"/>
        <v>#DIV/0!</v>
      </c>
      <c r="M303" s="5" t="e">
        <f t="shared" si="30"/>
        <v>#DIV/0!</v>
      </c>
      <c r="N303" s="5">
        <f t="shared" si="31"/>
        <v>1</v>
      </c>
      <c r="O303" s="5" t="e">
        <f t="shared" si="32"/>
        <v>#DIV/0!</v>
      </c>
      <c r="P303" s="5" t="e">
        <f t="shared" si="33"/>
        <v>#DIV/0!</v>
      </c>
      <c r="Q303" s="5" t="e">
        <f t="shared" si="34"/>
        <v>#DIV/0!</v>
      </c>
    </row>
    <row r="304" spans="7:17" x14ac:dyDescent="0.3">
      <c r="G304">
        <v>72</v>
      </c>
      <c r="H304">
        <v>78</v>
      </c>
      <c r="I304" s="3">
        <v>3.7863013698630099</v>
      </c>
      <c r="J304">
        <f t="shared" si="28"/>
        <v>6</v>
      </c>
      <c r="K304" s="5" t="e">
        <f t="shared" si="29"/>
        <v>#DIV/0!</v>
      </c>
      <c r="L304" s="5" t="e">
        <f t="shared" si="29"/>
        <v>#DIV/0!</v>
      </c>
      <c r="M304" s="5" t="e">
        <f t="shared" si="30"/>
        <v>#DIV/0!</v>
      </c>
      <c r="N304" s="5">
        <f t="shared" si="31"/>
        <v>1</v>
      </c>
      <c r="O304" s="5" t="e">
        <f t="shared" si="32"/>
        <v>#DIV/0!</v>
      </c>
      <c r="P304" s="5" t="e">
        <f t="shared" si="33"/>
        <v>#DIV/0!</v>
      </c>
      <c r="Q304" s="5" t="e">
        <f t="shared" si="34"/>
        <v>#DIV/0!</v>
      </c>
    </row>
    <row r="305" spans="7:17" x14ac:dyDescent="0.3">
      <c r="G305">
        <v>67</v>
      </c>
      <c r="H305">
        <v>88</v>
      </c>
      <c r="I305" s="3">
        <v>5.9232876712328801</v>
      </c>
      <c r="J305">
        <f t="shared" si="28"/>
        <v>21</v>
      </c>
      <c r="K305" s="5" t="e">
        <f t="shared" si="29"/>
        <v>#DIV/0!</v>
      </c>
      <c r="L305" s="5" t="e">
        <f t="shared" si="29"/>
        <v>#DIV/0!</v>
      </c>
      <c r="M305" s="5" t="e">
        <f t="shared" si="30"/>
        <v>#DIV/0!</v>
      </c>
      <c r="N305" s="5">
        <f t="shared" si="31"/>
        <v>1</v>
      </c>
      <c r="O305" s="5" t="e">
        <f t="shared" si="32"/>
        <v>#DIV/0!</v>
      </c>
      <c r="P305" s="5" t="e">
        <f t="shared" si="33"/>
        <v>#DIV/0!</v>
      </c>
      <c r="Q305" s="5" t="e">
        <f t="shared" si="34"/>
        <v>#DIV/0!</v>
      </c>
    </row>
    <row r="306" spans="7:17" x14ac:dyDescent="0.3">
      <c r="G306">
        <v>65</v>
      </c>
      <c r="H306">
        <v>94</v>
      </c>
      <c r="I306" s="3">
        <v>10.6</v>
      </c>
      <c r="J306">
        <f t="shared" si="28"/>
        <v>29</v>
      </c>
      <c r="K306" s="5" t="e">
        <f t="shared" si="29"/>
        <v>#DIV/0!</v>
      </c>
      <c r="L306" s="5" t="e">
        <f t="shared" si="29"/>
        <v>#DIV/0!</v>
      </c>
      <c r="M306" s="5" t="e">
        <f t="shared" si="30"/>
        <v>#DIV/0!</v>
      </c>
      <c r="N306" s="5">
        <f t="shared" si="31"/>
        <v>1</v>
      </c>
      <c r="O306" s="5" t="e">
        <f t="shared" si="32"/>
        <v>#DIV/0!</v>
      </c>
      <c r="P306" s="5" t="e">
        <f t="shared" si="33"/>
        <v>#DIV/0!</v>
      </c>
      <c r="Q306" s="5" t="e">
        <f t="shared" si="34"/>
        <v>#DIV/0!</v>
      </c>
    </row>
    <row r="307" spans="7:17" x14ac:dyDescent="0.3">
      <c r="G307">
        <v>72</v>
      </c>
      <c r="H307">
        <v>119</v>
      </c>
      <c r="I307" s="3">
        <v>7.7890410958904104</v>
      </c>
      <c r="J307">
        <f t="shared" si="28"/>
        <v>47</v>
      </c>
      <c r="K307" s="5" t="e">
        <f t="shared" si="29"/>
        <v>#DIV/0!</v>
      </c>
      <c r="L307" s="5" t="e">
        <f t="shared" si="29"/>
        <v>#DIV/0!</v>
      </c>
      <c r="M307" s="5" t="e">
        <f t="shared" si="30"/>
        <v>#DIV/0!</v>
      </c>
      <c r="N307" s="5">
        <f t="shared" si="31"/>
        <v>1</v>
      </c>
      <c r="O307" s="5" t="e">
        <f t="shared" si="32"/>
        <v>#DIV/0!</v>
      </c>
      <c r="P307" s="5" t="e">
        <f t="shared" si="33"/>
        <v>#DIV/0!</v>
      </c>
      <c r="Q307" s="5" t="e">
        <f t="shared" si="34"/>
        <v>#DIV/0!</v>
      </c>
    </row>
    <row r="308" spans="7:17" x14ac:dyDescent="0.3">
      <c r="G308">
        <v>65</v>
      </c>
      <c r="H308">
        <v>74</v>
      </c>
      <c r="I308" s="3">
        <v>2.8712328767123299</v>
      </c>
      <c r="J308">
        <f t="shared" si="28"/>
        <v>9</v>
      </c>
      <c r="K308" s="5" t="e">
        <f t="shared" si="29"/>
        <v>#DIV/0!</v>
      </c>
      <c r="L308" s="5" t="e">
        <f t="shared" si="29"/>
        <v>#DIV/0!</v>
      </c>
      <c r="M308" s="5" t="e">
        <f t="shared" si="30"/>
        <v>#DIV/0!</v>
      </c>
      <c r="N308" s="5">
        <f t="shared" si="31"/>
        <v>1</v>
      </c>
      <c r="O308" s="5" t="e">
        <f t="shared" si="32"/>
        <v>#DIV/0!</v>
      </c>
      <c r="P308" s="5" t="e">
        <f t="shared" si="33"/>
        <v>#DIV/0!</v>
      </c>
      <c r="Q308" s="5" t="e">
        <f t="shared" si="34"/>
        <v>#DIV/0!</v>
      </c>
    </row>
    <row r="309" spans="7:17" x14ac:dyDescent="0.3">
      <c r="G309">
        <v>49</v>
      </c>
      <c r="H309">
        <v>58</v>
      </c>
      <c r="I309" s="3">
        <v>1.93424657534247</v>
      </c>
      <c r="J309">
        <f t="shared" si="28"/>
        <v>9</v>
      </c>
      <c r="K309" s="5" t="e">
        <f t="shared" si="29"/>
        <v>#DIV/0!</v>
      </c>
      <c r="L309" s="5" t="e">
        <f t="shared" si="29"/>
        <v>#DIV/0!</v>
      </c>
      <c r="M309" s="5" t="e">
        <f t="shared" si="30"/>
        <v>#DIV/0!</v>
      </c>
      <c r="N309" s="5">
        <f t="shared" si="31"/>
        <v>1</v>
      </c>
      <c r="O309" s="5" t="e">
        <f t="shared" si="32"/>
        <v>#DIV/0!</v>
      </c>
      <c r="P309" s="5" t="e">
        <f t="shared" si="33"/>
        <v>#DIV/0!</v>
      </c>
      <c r="Q309" s="5" t="e">
        <f t="shared" si="34"/>
        <v>#DIV/0!</v>
      </c>
    </row>
    <row r="310" spans="7:17" x14ac:dyDescent="0.3">
      <c r="G310">
        <v>66</v>
      </c>
      <c r="H310">
        <v>70</v>
      </c>
      <c r="I310" s="3">
        <v>2.0931506849315098</v>
      </c>
      <c r="J310">
        <f t="shared" si="28"/>
        <v>4</v>
      </c>
      <c r="K310" s="5" t="e">
        <f t="shared" si="29"/>
        <v>#DIV/0!</v>
      </c>
      <c r="L310" s="5" t="e">
        <f t="shared" si="29"/>
        <v>#DIV/0!</v>
      </c>
      <c r="M310" s="5" t="e">
        <f t="shared" si="30"/>
        <v>#DIV/0!</v>
      </c>
      <c r="N310" s="5">
        <f t="shared" si="31"/>
        <v>1</v>
      </c>
      <c r="O310" s="5" t="e">
        <f t="shared" si="32"/>
        <v>#DIV/0!</v>
      </c>
      <c r="P310" s="5" t="e">
        <f t="shared" si="33"/>
        <v>#DIV/0!</v>
      </c>
      <c r="Q310" s="5" t="e">
        <f t="shared" si="34"/>
        <v>#DIV/0!</v>
      </c>
    </row>
    <row r="311" spans="7:17" x14ac:dyDescent="0.3">
      <c r="G311">
        <v>61</v>
      </c>
      <c r="H311">
        <v>79</v>
      </c>
      <c r="I311" s="3">
        <v>4.8986301369863003</v>
      </c>
      <c r="J311">
        <f t="shared" si="28"/>
        <v>18</v>
      </c>
      <c r="K311" s="5" t="e">
        <f t="shared" si="29"/>
        <v>#DIV/0!</v>
      </c>
      <c r="L311" s="5" t="e">
        <f t="shared" si="29"/>
        <v>#DIV/0!</v>
      </c>
      <c r="M311" s="5" t="e">
        <f t="shared" si="30"/>
        <v>#DIV/0!</v>
      </c>
      <c r="N311" s="5">
        <f t="shared" si="31"/>
        <v>1</v>
      </c>
      <c r="O311" s="5" t="e">
        <f t="shared" si="32"/>
        <v>#DIV/0!</v>
      </c>
      <c r="P311" s="5" t="e">
        <f t="shared" si="33"/>
        <v>#DIV/0!</v>
      </c>
      <c r="Q311" s="5" t="e">
        <f t="shared" si="34"/>
        <v>#DIV/0!</v>
      </c>
    </row>
    <row r="312" spans="7:17" x14ac:dyDescent="0.3">
      <c r="G312">
        <v>146</v>
      </c>
      <c r="H312">
        <v>152</v>
      </c>
      <c r="I312" s="3">
        <v>1.77534246575342</v>
      </c>
      <c r="J312">
        <f t="shared" si="28"/>
        <v>6</v>
      </c>
      <c r="K312" s="5" t="e">
        <f t="shared" si="29"/>
        <v>#DIV/0!</v>
      </c>
      <c r="L312" s="5" t="e">
        <f t="shared" si="29"/>
        <v>#DIV/0!</v>
      </c>
      <c r="M312" s="5" t="e">
        <f t="shared" si="30"/>
        <v>#DIV/0!</v>
      </c>
      <c r="N312" s="5">
        <f t="shared" si="31"/>
        <v>1</v>
      </c>
      <c r="O312" s="5" t="e">
        <f t="shared" si="32"/>
        <v>#DIV/0!</v>
      </c>
      <c r="P312" s="5" t="e">
        <f t="shared" si="33"/>
        <v>#DIV/0!</v>
      </c>
      <c r="Q312" s="5" t="e">
        <f t="shared" si="34"/>
        <v>#DIV/0!</v>
      </c>
    </row>
    <row r="313" spans="7:17" x14ac:dyDescent="0.3">
      <c r="G313">
        <v>55</v>
      </c>
      <c r="H313">
        <v>82</v>
      </c>
      <c r="I313" s="3">
        <v>3.7726027397260302</v>
      </c>
      <c r="J313">
        <f t="shared" si="28"/>
        <v>27</v>
      </c>
      <c r="K313" s="5" t="e">
        <f t="shared" si="29"/>
        <v>#DIV/0!</v>
      </c>
      <c r="L313" s="5" t="e">
        <f t="shared" si="29"/>
        <v>#DIV/0!</v>
      </c>
      <c r="M313" s="5" t="e">
        <f t="shared" si="30"/>
        <v>#DIV/0!</v>
      </c>
      <c r="N313" s="5">
        <f t="shared" si="31"/>
        <v>1</v>
      </c>
      <c r="O313" s="5" t="e">
        <f t="shared" si="32"/>
        <v>#DIV/0!</v>
      </c>
      <c r="P313" s="5" t="e">
        <f t="shared" si="33"/>
        <v>#DIV/0!</v>
      </c>
      <c r="Q313" s="5" t="e">
        <f t="shared" si="34"/>
        <v>#DIV/0!</v>
      </c>
    </row>
    <row r="314" spans="7:17" x14ac:dyDescent="0.3">
      <c r="G314">
        <v>88</v>
      </c>
      <c r="H314">
        <v>124</v>
      </c>
      <c r="I314" s="3">
        <v>5.7835616438356201</v>
      </c>
      <c r="J314">
        <f t="shared" si="28"/>
        <v>36</v>
      </c>
      <c r="K314" s="5" t="e">
        <f t="shared" si="29"/>
        <v>#DIV/0!</v>
      </c>
      <c r="L314" s="5" t="e">
        <f t="shared" si="29"/>
        <v>#DIV/0!</v>
      </c>
      <c r="M314" s="5" t="e">
        <f t="shared" si="30"/>
        <v>#DIV/0!</v>
      </c>
      <c r="N314" s="5">
        <f t="shared" si="31"/>
        <v>1</v>
      </c>
      <c r="O314" s="5" t="e">
        <f t="shared" si="32"/>
        <v>#DIV/0!</v>
      </c>
      <c r="P314" s="5" t="e">
        <f t="shared" si="33"/>
        <v>#DIV/0!</v>
      </c>
      <c r="Q314" s="5" t="e">
        <f t="shared" si="34"/>
        <v>#DIV/0!</v>
      </c>
    </row>
    <row r="315" spans="7:17" x14ac:dyDescent="0.3">
      <c r="G315">
        <v>57</v>
      </c>
      <c r="H315">
        <v>93</v>
      </c>
      <c r="I315" s="3">
        <v>7.7315068493150703</v>
      </c>
      <c r="J315">
        <f t="shared" si="28"/>
        <v>36</v>
      </c>
      <c r="K315" s="5" t="e">
        <f t="shared" si="29"/>
        <v>#DIV/0!</v>
      </c>
      <c r="L315" s="5" t="e">
        <f t="shared" si="29"/>
        <v>#DIV/0!</v>
      </c>
      <c r="M315" s="5" t="e">
        <f t="shared" si="30"/>
        <v>#DIV/0!</v>
      </c>
      <c r="N315" s="5">
        <f t="shared" si="31"/>
        <v>1</v>
      </c>
      <c r="O315" s="5" t="e">
        <f t="shared" si="32"/>
        <v>#DIV/0!</v>
      </c>
      <c r="P315" s="5" t="e">
        <f t="shared" si="33"/>
        <v>#DIV/0!</v>
      </c>
      <c r="Q315" s="5" t="e">
        <f t="shared" si="34"/>
        <v>#DIV/0!</v>
      </c>
    </row>
    <row r="316" spans="7:17" x14ac:dyDescent="0.3">
      <c r="G316">
        <v>77</v>
      </c>
      <c r="H316">
        <v>86</v>
      </c>
      <c r="I316" s="3">
        <v>4.8958904109589003</v>
      </c>
      <c r="J316">
        <f t="shared" si="28"/>
        <v>9</v>
      </c>
      <c r="K316" s="5" t="e">
        <f t="shared" si="29"/>
        <v>#DIV/0!</v>
      </c>
      <c r="L316" s="5" t="e">
        <f t="shared" si="29"/>
        <v>#DIV/0!</v>
      </c>
      <c r="M316" s="5" t="e">
        <f t="shared" si="30"/>
        <v>#DIV/0!</v>
      </c>
      <c r="N316" s="5">
        <f t="shared" si="31"/>
        <v>1</v>
      </c>
      <c r="O316" s="5" t="e">
        <f t="shared" si="32"/>
        <v>#DIV/0!</v>
      </c>
      <c r="P316" s="5" t="e">
        <f t="shared" si="33"/>
        <v>#DIV/0!</v>
      </c>
      <c r="Q316" s="5" t="e">
        <f t="shared" si="34"/>
        <v>#DIV/0!</v>
      </c>
    </row>
    <row r="317" spans="7:17" x14ac:dyDescent="0.3">
      <c r="G317">
        <v>105</v>
      </c>
      <c r="H317">
        <v>116</v>
      </c>
      <c r="I317" s="3">
        <v>1.7616438356164399</v>
      </c>
      <c r="J317">
        <f t="shared" si="28"/>
        <v>11</v>
      </c>
      <c r="K317" s="5" t="e">
        <f t="shared" si="29"/>
        <v>#DIV/0!</v>
      </c>
      <c r="L317" s="5" t="e">
        <f t="shared" si="29"/>
        <v>#DIV/0!</v>
      </c>
      <c r="M317" s="5" t="e">
        <f t="shared" si="30"/>
        <v>#DIV/0!</v>
      </c>
      <c r="N317" s="5">
        <f t="shared" si="31"/>
        <v>1</v>
      </c>
      <c r="O317" s="5" t="e">
        <f t="shared" si="32"/>
        <v>#DIV/0!</v>
      </c>
      <c r="P317" s="5" t="e">
        <f t="shared" si="33"/>
        <v>#DIV/0!</v>
      </c>
      <c r="Q317" s="5" t="e">
        <f t="shared" si="34"/>
        <v>#DIV/0!</v>
      </c>
    </row>
    <row r="318" spans="7:17" x14ac:dyDescent="0.3">
      <c r="G318">
        <v>82</v>
      </c>
      <c r="H318">
        <v>85</v>
      </c>
      <c r="I318" s="3">
        <v>0.79726027397260302</v>
      </c>
      <c r="J318">
        <f t="shared" si="28"/>
        <v>3</v>
      </c>
      <c r="K318" s="5" t="e">
        <f t="shared" si="29"/>
        <v>#DIV/0!</v>
      </c>
      <c r="L318" s="5" t="e">
        <f t="shared" si="29"/>
        <v>#DIV/0!</v>
      </c>
      <c r="M318" s="5" t="e">
        <f t="shared" si="30"/>
        <v>#DIV/0!</v>
      </c>
      <c r="N318" s="5">
        <f t="shared" si="31"/>
        <v>1</v>
      </c>
      <c r="O318" s="5" t="e">
        <f t="shared" si="32"/>
        <v>#DIV/0!</v>
      </c>
      <c r="P318" s="5" t="e">
        <f t="shared" si="33"/>
        <v>#DIV/0!</v>
      </c>
      <c r="Q318" s="5" t="e">
        <f t="shared" si="34"/>
        <v>#DIV/0!</v>
      </c>
    </row>
    <row r="319" spans="7:17" x14ac:dyDescent="0.3">
      <c r="G319">
        <v>84</v>
      </c>
      <c r="H319">
        <v>94</v>
      </c>
      <c r="I319" s="3">
        <v>1.83835616438356</v>
      </c>
      <c r="J319">
        <f t="shared" si="28"/>
        <v>10</v>
      </c>
      <c r="K319" s="5" t="e">
        <f t="shared" si="29"/>
        <v>#DIV/0!</v>
      </c>
      <c r="L319" s="5" t="e">
        <f t="shared" si="29"/>
        <v>#DIV/0!</v>
      </c>
      <c r="M319" s="5" t="e">
        <f t="shared" si="30"/>
        <v>#DIV/0!</v>
      </c>
      <c r="N319" s="5">
        <f t="shared" si="31"/>
        <v>1</v>
      </c>
      <c r="O319" s="5" t="e">
        <f t="shared" si="32"/>
        <v>#DIV/0!</v>
      </c>
      <c r="P319" s="5" t="e">
        <f t="shared" si="33"/>
        <v>#DIV/0!</v>
      </c>
      <c r="Q319" s="5" t="e">
        <f t="shared" si="34"/>
        <v>#DIV/0!</v>
      </c>
    </row>
    <row r="320" spans="7:17" x14ac:dyDescent="0.3">
      <c r="G320">
        <v>74</v>
      </c>
      <c r="H320">
        <v>87</v>
      </c>
      <c r="I320" s="3">
        <v>4.8931506849315101</v>
      </c>
      <c r="J320">
        <f t="shared" si="28"/>
        <v>13</v>
      </c>
      <c r="K320" s="5" t="e">
        <f t="shared" si="29"/>
        <v>#DIV/0!</v>
      </c>
      <c r="L320" s="5" t="e">
        <f t="shared" si="29"/>
        <v>#DIV/0!</v>
      </c>
      <c r="M320" s="5" t="e">
        <f t="shared" si="30"/>
        <v>#DIV/0!</v>
      </c>
      <c r="N320" s="5">
        <f t="shared" si="31"/>
        <v>1</v>
      </c>
      <c r="O320" s="5" t="e">
        <f t="shared" si="32"/>
        <v>#DIV/0!</v>
      </c>
      <c r="P320" s="5" t="e">
        <f t="shared" si="33"/>
        <v>#DIV/0!</v>
      </c>
      <c r="Q320" s="5" t="e">
        <f t="shared" si="34"/>
        <v>#DIV/0!</v>
      </c>
    </row>
    <row r="321" spans="7:17" x14ac:dyDescent="0.3">
      <c r="G321">
        <v>75</v>
      </c>
      <c r="H321">
        <v>88</v>
      </c>
      <c r="I321" s="3">
        <v>2.7369863013698601</v>
      </c>
      <c r="J321">
        <f t="shared" si="28"/>
        <v>13</v>
      </c>
      <c r="K321" s="5" t="e">
        <f t="shared" si="29"/>
        <v>#DIV/0!</v>
      </c>
      <c r="L321" s="5" t="e">
        <f t="shared" si="29"/>
        <v>#DIV/0!</v>
      </c>
      <c r="M321" s="5" t="e">
        <f t="shared" si="30"/>
        <v>#DIV/0!</v>
      </c>
      <c r="N321" s="5">
        <f t="shared" si="31"/>
        <v>1</v>
      </c>
      <c r="O321" s="5" t="e">
        <f t="shared" si="32"/>
        <v>#DIV/0!</v>
      </c>
      <c r="P321" s="5" t="e">
        <f t="shared" si="33"/>
        <v>#DIV/0!</v>
      </c>
      <c r="Q321" s="5" t="e">
        <f t="shared" si="34"/>
        <v>#DIV/0!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3073" r:id="rId4">
          <objectPr defaultSize="0" autoPict="0" r:id="rId5">
            <anchor moveWithCells="1" sizeWithCells="1">
              <from>
                <xdr:col>0</xdr:col>
                <xdr:colOff>0</xdr:colOff>
                <xdr:row>8</xdr:row>
                <xdr:rowOff>53340</xdr:rowOff>
              </from>
              <to>
                <xdr:col>6</xdr:col>
                <xdr:colOff>198120</xdr:colOff>
                <xdr:row>20</xdr:row>
                <xdr:rowOff>0</xdr:rowOff>
              </to>
            </anchor>
          </objectPr>
        </oleObject>
      </mc:Choice>
      <mc:Fallback>
        <oleObject progId="Equation.DSMT4" shapeId="307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For Phil</vt:lpstr>
      <vt:lpstr>MLE sim</vt:lpstr>
      <vt:lpstr>MLE sim (2)</vt:lpstr>
      <vt:lpstr>'MLE sim (2)'!gamma</vt:lpstr>
      <vt:lpstr>gamma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Phil Ganz</cp:lastModifiedBy>
  <dcterms:created xsi:type="dcterms:W3CDTF">2016-06-24T02:12:20Z</dcterms:created>
  <dcterms:modified xsi:type="dcterms:W3CDTF">2016-06-29T16:35:42Z</dcterms:modified>
</cp:coreProperties>
</file>