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460" windowHeight="12080"/>
  </bookViews>
  <sheets>
    <sheet name="0602HOMETECH" sheetId="1" r:id="rId1"/>
    <sheet name="Sheet2" sheetId="2" r:id="rId2"/>
    <sheet name="Sheet3" sheetId="3" r:id="rId3"/>
    <sheet name="OLHLKOTJJYKMVNMW" sheetId="4" state="hidden" r:id="rId4"/>
  </sheets>
  <externalReferences>
    <externalReference r:id="rId5"/>
    <externalReference r:id="rId6"/>
    <externalReference r:id="rId7"/>
    <externalReference r:id="rId8"/>
  </externalReferences>
  <definedNames>
    <definedName name="_?" localSheetId="3">#REF!</definedName>
    <definedName name="__?">#REF!</definedName>
    <definedName name="_??????" localSheetId="3">#REF!</definedName>
    <definedName name="__??????">#REF!</definedName>
    <definedName name="aa">[3]XL4Poppy!$C$39</definedName>
    <definedName name="Document_array" localSheetId="3">{"Book1","出口货物明细单 继兴GZ2010-4-16.xls"}</definedName>
    <definedName name="_xlnm.Print_Area" hidden="1">#REF!</definedName>
    <definedName name="Print_Area_MI" localSheetId="3">#REF!</definedName>
    <definedName name="Print_Area_MI">#REF!</definedName>
  </definedNames>
  <calcPr calcId="144525"/>
</workbook>
</file>

<file path=xl/sharedStrings.xml><?xml version="1.0" encoding="utf-8"?>
<sst xmlns="http://schemas.openxmlformats.org/spreadsheetml/2006/main" count="50">
  <si>
    <t>广 东 省 新 立 电 子 信 息 进 出 口 有 限 公 司</t>
  </si>
  <si>
    <t>出   口   货   物   明    细   单</t>
  </si>
  <si>
    <t>部门:</t>
  </si>
  <si>
    <t>五部</t>
  </si>
  <si>
    <t>装运口岸：</t>
  </si>
  <si>
    <t>埔老港关</t>
  </si>
  <si>
    <t>出口合同号：DS180809</t>
  </si>
  <si>
    <t>目的口岸：</t>
  </si>
  <si>
    <t>利比亚</t>
  </si>
  <si>
    <t>收购合同号：DS180809</t>
  </si>
  <si>
    <t>成交价格：</t>
  </si>
  <si>
    <t>FOB</t>
  </si>
  <si>
    <t>品名及规格</t>
  </si>
  <si>
    <t xml:space="preserve">数量     </t>
  </si>
  <si>
    <t>单位</t>
  </si>
  <si>
    <t>币别</t>
  </si>
  <si>
    <t>出口销售价格</t>
  </si>
  <si>
    <t>货源厂</t>
  </si>
  <si>
    <t>收购价格</t>
  </si>
  <si>
    <t>可退     税额</t>
  </si>
  <si>
    <t>出口成本</t>
  </si>
  <si>
    <t>备注</t>
  </si>
  <si>
    <t>单价</t>
  </si>
  <si>
    <t>总价</t>
  </si>
  <si>
    <t>金额</t>
  </si>
  <si>
    <t>税额</t>
  </si>
  <si>
    <t>合计</t>
  </si>
  <si>
    <t>清洗剂</t>
  </si>
  <si>
    <t>个</t>
  </si>
  <si>
    <t>USD</t>
  </si>
  <si>
    <t>东尚</t>
  </si>
  <si>
    <t>除锈润滑剂</t>
  </si>
  <si>
    <t>复核：</t>
  </si>
  <si>
    <t>经办：</t>
  </si>
  <si>
    <t>陈选丽</t>
  </si>
  <si>
    <t>换汇成本</t>
  </si>
  <si>
    <r>
      <t>日期：2018-08</t>
    </r>
    <r>
      <rPr>
        <sz val="9"/>
        <rFont val="宋体"/>
        <charset val="134"/>
      </rPr>
      <t>-</t>
    </r>
    <r>
      <rPr>
        <sz val="9"/>
        <rFont val="宋体"/>
        <charset val="134"/>
      </rPr>
      <t>10</t>
    </r>
  </si>
  <si>
    <t>出口货物明细单 继兴GZ2010-4-16.xls</t>
  </si>
  <si>
    <t>Book1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</si>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</sst>
</file>

<file path=xl/styles.xml><?xml version="1.0" encoding="utf-8"?>
<styleSheet xmlns="http://schemas.openxmlformats.org/spreadsheetml/2006/main">
  <numFmts count="17">
    <numFmt numFmtId="176" formatCode="0_ "/>
    <numFmt numFmtId="177" formatCode="0.00_);[Red]\(0.00\)"/>
    <numFmt numFmtId="178" formatCode="0.00_ "/>
    <numFmt numFmtId="179" formatCode="0.0_);[Red]\(0.0\)"/>
    <numFmt numFmtId="180" formatCode="_(&quot;$&quot;* #,##0.0_);_(&quot;$&quot;* \(#,##0.0\);_(&quot;$&quot;* &quot;-&quot;??_);_(@_)"/>
    <numFmt numFmtId="181" formatCode="_(&quot;$&quot;* #,##0_);_(&quot;$&quot;* \(#,##0\);_(&quot;$&quot;* &quot;-&quot;??_);_(@_)"/>
    <numFmt numFmtId="182" formatCode="0_);[Red]\(0\)"/>
    <numFmt numFmtId="183" formatCode="mmm\ dd\,\ yy"/>
    <numFmt numFmtId="184" formatCode="0.0000_ "/>
    <numFmt numFmtId="185" formatCode="_-&quot;￥&quot;* #,##0.00_-;\-&quot;￥&quot;* #,##0.00_-;_-&quot;￥&quot;* &quot;-&quot;??_-;_-@_-"/>
    <numFmt numFmtId="43" formatCode="_ * #,##0.00_ ;_ * \-#,##0.00_ ;_ * &quot;-&quot;??_ ;_ @_ "/>
    <numFmt numFmtId="186" formatCode="_-* #,##0.00_-;\-* #,##0.00_-;_-* &quot;-&quot;??_-;_-@_-"/>
    <numFmt numFmtId="187" formatCode="_-&quot;￥&quot;* #,##0_-;\-&quot;￥&quot;* #,##0_-;_-&quot;￥&quot;* &quot;-&quot;_-;_-@_-"/>
    <numFmt numFmtId="41" formatCode="_ * #,##0_ ;_ * \-#,##0_ ;_ * &quot;-&quot;_ ;_ @_ "/>
    <numFmt numFmtId="188" formatCode="mm/dd/yy_)"/>
    <numFmt numFmtId="189" formatCode="0.0000_);[Red]\(0.0000\)"/>
    <numFmt numFmtId="190" formatCode="_-* #,##0_-;\-* #,##0_-;_-* &quot;-&quot;_-;_-@_-"/>
  </numFmts>
  <fonts count="35">
    <font>
      <sz val="12"/>
      <name val="宋体"/>
      <charset val="134"/>
    </font>
    <font>
      <sz val="10"/>
      <name val="Arial"/>
      <family val="2"/>
      <charset val="0"/>
    </font>
    <font>
      <sz val="10"/>
      <name val="宋体"/>
      <charset val="134"/>
    </font>
    <font>
      <b/>
      <sz val="10"/>
      <color indexed="10"/>
      <name val="Arial"/>
      <family val="2"/>
      <charset val="0"/>
    </font>
    <font>
      <b/>
      <sz val="10"/>
      <color indexed="8"/>
      <name val="Arial"/>
      <family val="2"/>
      <charset val="0"/>
    </font>
    <font>
      <sz val="11"/>
      <name val="宋体"/>
      <charset val="134"/>
    </font>
    <font>
      <sz val="9"/>
      <name val="宋体"/>
      <charset val="134"/>
    </font>
    <font>
      <sz val="11"/>
      <color indexed="52"/>
      <name val="宋体"/>
      <charset val="134"/>
    </font>
    <font>
      <sz val="11"/>
      <color indexed="8"/>
      <name val="宋体"/>
      <charset val="134"/>
    </font>
    <font>
      <sz val="10"/>
      <name val="Times New Roman"/>
      <family val="1"/>
      <charset val="0"/>
    </font>
    <font>
      <b/>
      <sz val="11"/>
      <color indexed="56"/>
      <name val="宋体"/>
      <charset val="134"/>
    </font>
    <font>
      <sz val="11"/>
      <color indexed="9"/>
      <name val="宋体"/>
      <charset val="134"/>
    </font>
    <font>
      <b/>
      <sz val="18"/>
      <color indexed="56"/>
      <name val="宋体"/>
      <charset val="134"/>
    </font>
    <font>
      <u/>
      <sz val="12"/>
      <color indexed="36"/>
      <name val="宋体"/>
      <charset val="134"/>
    </font>
    <font>
      <sz val="12"/>
      <name val="Times New Roman"/>
      <family val="1"/>
      <charset val="0"/>
    </font>
    <font>
      <i/>
      <sz val="11"/>
      <color indexed="23"/>
      <name val="宋体"/>
      <charset val="134"/>
    </font>
    <font>
      <b/>
      <sz val="15"/>
      <color indexed="56"/>
      <name val="宋体"/>
      <charset val="134"/>
    </font>
    <font>
      <b/>
      <sz val="11"/>
      <color indexed="63"/>
      <name val="宋体"/>
      <charset val="134"/>
    </font>
    <font>
      <sz val="10"/>
      <color indexed="8"/>
      <name val="宋体"/>
      <charset val="134"/>
    </font>
    <font>
      <b/>
      <sz val="10"/>
      <color indexed="8"/>
      <name val="黑体"/>
      <family val="3"/>
      <charset val="134"/>
    </font>
    <font>
      <sz val="11"/>
      <color indexed="17"/>
      <name val="宋体"/>
      <charset val="134"/>
    </font>
    <font>
      <sz val="11"/>
      <color indexed="10"/>
      <name val="宋体"/>
      <charset val="134"/>
    </font>
    <font>
      <b/>
      <sz val="11"/>
      <color indexed="8"/>
      <name val="宋体"/>
      <charset val="134"/>
    </font>
    <font>
      <b/>
      <i/>
      <sz val="16"/>
      <name val="Helv"/>
      <family val="2"/>
      <charset val="0"/>
    </font>
    <font>
      <b/>
      <sz val="11"/>
      <color indexed="52"/>
      <name val="宋体"/>
      <charset val="134"/>
    </font>
    <font>
      <b/>
      <sz val="20"/>
      <color indexed="8"/>
      <name val="黑体"/>
      <family val="3"/>
      <charset val="134"/>
    </font>
    <font>
      <u/>
      <sz val="12"/>
      <color indexed="12"/>
      <name val="宋体"/>
      <charset val="134"/>
    </font>
    <font>
      <b/>
      <sz val="11"/>
      <color indexed="9"/>
      <name val="宋体"/>
      <charset val="134"/>
    </font>
    <font>
      <sz val="11"/>
      <color indexed="20"/>
      <name val="宋体"/>
      <charset val="134"/>
    </font>
    <font>
      <sz val="8"/>
      <name val="Arial"/>
      <family val="2"/>
      <charset val="0"/>
    </font>
    <font>
      <sz val="11"/>
      <color indexed="60"/>
      <name val="宋体"/>
      <charset val="134"/>
    </font>
    <font>
      <sz val="11"/>
      <color indexed="62"/>
      <name val="宋体"/>
      <charset val="134"/>
    </font>
    <font>
      <sz val="10"/>
      <color indexed="8"/>
      <name val="Arial"/>
      <family val="2"/>
      <charset val="0"/>
    </font>
    <font>
      <sz val="11"/>
      <name val="蹈框"/>
      <charset val="134"/>
    </font>
    <font>
      <b/>
      <sz val="13"/>
      <color indexed="56"/>
      <name val="宋体"/>
      <charset val="134"/>
    </font>
  </fonts>
  <fills count="2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</borders>
  <cellStyleXfs count="80">
    <xf numFmtId="0" fontId="0" fillId="0" borderId="0">
      <alignment vertical="center"/>
    </xf>
    <xf numFmtId="0" fontId="32" fillId="0" borderId="0">
      <alignment vertical="top"/>
    </xf>
    <xf numFmtId="0" fontId="33" fillId="0" borderId="0"/>
    <xf numFmtId="41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80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0" fontId="0" fillId="0" borderId="0"/>
    <xf numFmtId="49" fontId="18" fillId="13" borderId="0">
      <alignment horizontal="left" vertical="center"/>
    </xf>
    <xf numFmtId="49" fontId="19" fillId="13" borderId="0">
      <alignment horizontal="center" vertical="center"/>
    </xf>
    <xf numFmtId="49" fontId="18" fillId="13" borderId="0">
      <alignment horizontal="right" vertical="top"/>
    </xf>
    <xf numFmtId="49" fontId="18" fillId="13" borderId="0">
      <alignment horizontal="left" vertical="top"/>
    </xf>
    <xf numFmtId="49" fontId="25" fillId="13" borderId="0">
      <alignment horizontal="center" vertical="center"/>
    </xf>
    <xf numFmtId="10" fontId="0" fillId="0" borderId="0" applyFont="0" applyFill="0" applyBorder="0" applyAlignment="0" applyProtection="0"/>
    <xf numFmtId="0" fontId="9" fillId="0" borderId="0"/>
    <xf numFmtId="0" fontId="29" fillId="13" borderId="7" applyNumberFormat="0" applyBorder="0" applyAlignment="0" applyProtection="0"/>
    <xf numFmtId="0" fontId="29" fillId="12" borderId="0" applyNumberFormat="0" applyBorder="0" applyAlignment="0" applyProtection="0"/>
    <xf numFmtId="0" fontId="14" fillId="0" borderId="0"/>
    <xf numFmtId="0" fontId="1" fillId="0" borderId="0"/>
    <xf numFmtId="0" fontId="1" fillId="0" borderId="0"/>
    <xf numFmtId="0" fontId="11" fillId="2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31" fillId="8" borderId="15" applyNumberForma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185" fontId="0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3" fillId="0" borderId="0"/>
    <xf numFmtId="9" fontId="0" fillId="0" borderId="0" applyFon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49" fontId="18" fillId="13" borderId="0">
      <alignment horizontal="right" vertical="center"/>
    </xf>
    <xf numFmtId="0" fontId="24" fillId="12" borderId="15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7" fillId="22" borderId="16" applyNumberFormat="0" applyAlignment="0" applyProtection="0">
      <alignment vertical="center"/>
    </xf>
    <xf numFmtId="41" fontId="0" fillId="0" borderId="0" applyFont="0" applyFill="0" applyBorder="0" applyAlignment="0" applyProtection="0"/>
    <xf numFmtId="0" fontId="17" fillId="12" borderId="12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187" fontId="0" fillId="0" borderId="0" applyFont="0" applyFill="0" applyBorder="0" applyAlignment="0" applyProtection="0">
      <alignment vertical="center"/>
    </xf>
    <xf numFmtId="0" fontId="14" fillId="0" borderId="0"/>
    <xf numFmtId="0" fontId="8" fillId="10" borderId="0" applyNumberFormat="0" applyBorder="0" applyAlignment="0" applyProtection="0">
      <alignment vertical="center"/>
    </xf>
    <xf numFmtId="186" fontId="0" fillId="0" borderId="0" applyFont="0" applyFill="0" applyBorder="0" applyAlignment="0" applyProtection="0">
      <alignment vertical="center"/>
    </xf>
    <xf numFmtId="49" fontId="18" fillId="13" borderId="0">
      <alignment horizontal="center" vertical="center"/>
    </xf>
    <xf numFmtId="0" fontId="1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3" fontId="0" fillId="0" borderId="0" applyFont="0" applyFill="0" applyBorder="0" applyAlignment="0" applyProtection="0"/>
    <xf numFmtId="0" fontId="11" fillId="9" borderId="0" applyNumberFormat="0" applyBorder="0" applyAlignment="0" applyProtection="0">
      <alignment vertical="center"/>
    </xf>
    <xf numFmtId="0" fontId="0" fillId="15" borderId="13" applyNumberFormat="0" applyFont="0" applyAlignment="0" applyProtection="0">
      <alignment vertical="center"/>
    </xf>
    <xf numFmtId="0" fontId="1" fillId="0" borderId="0"/>
    <xf numFmtId="0" fontId="8" fillId="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0" borderId="0"/>
    <xf numFmtId="0" fontId="8" fillId="1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top"/>
      <protection locked="0"/>
    </xf>
    <xf numFmtId="190" fontId="0" fillId="0" borderId="0" applyFont="0" applyFill="0" applyBorder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9" fillId="0" borderId="0"/>
    <xf numFmtId="0" fontId="8" fillId="6" borderId="0" applyNumberFormat="0" applyBorder="0" applyAlignment="0" applyProtection="0">
      <alignment vertical="center"/>
    </xf>
    <xf numFmtId="188" fontId="0" fillId="0" borderId="0" applyFont="0" applyFill="0" applyBorder="0" applyAlignment="0" applyProtection="0"/>
    <xf numFmtId="0" fontId="7" fillId="0" borderId="9" applyNumberFormat="0" applyFill="0" applyAlignment="0" applyProtection="0">
      <alignment vertical="center"/>
    </xf>
  </cellStyleXfs>
  <cellXfs count="87">
    <xf numFmtId="0" fontId="0" fillId="0" borderId="0" xfId="0">
      <alignment vertical="center"/>
    </xf>
    <xf numFmtId="0" fontId="1" fillId="0" borderId="0" xfId="65"/>
    <xf numFmtId="0" fontId="2" fillId="2" borderId="0" xfId="65" applyFont="1" applyFill="1"/>
    <xf numFmtId="0" fontId="1" fillId="2" borderId="0" xfId="65" applyFill="1"/>
    <xf numFmtId="0" fontId="1" fillId="3" borderId="1" xfId="65" applyFill="1" applyBorder="1"/>
    <xf numFmtId="0" fontId="3" fillId="4" borderId="2" xfId="65" applyFont="1" applyFill="1" applyBorder="1" applyAlignment="1">
      <alignment horizontal="center"/>
    </xf>
    <xf numFmtId="0" fontId="4" fillId="5" borderId="3" xfId="65" applyFont="1" applyFill="1" applyBorder="1" applyAlignment="1">
      <alignment horizontal="center"/>
    </xf>
    <xf numFmtId="0" fontId="3" fillId="4" borderId="3" xfId="65" applyFont="1" applyFill="1" applyBorder="1" applyAlignment="1">
      <alignment horizontal="center"/>
    </xf>
    <xf numFmtId="0" fontId="3" fillId="4" borderId="4" xfId="65" applyFont="1" applyFill="1" applyBorder="1" applyAlignment="1">
      <alignment horizontal="center"/>
    </xf>
    <xf numFmtId="0" fontId="1" fillId="3" borderId="5" xfId="65" applyFill="1" applyBorder="1"/>
    <xf numFmtId="0" fontId="0" fillId="0" borderId="0" xfId="68"/>
    <xf numFmtId="0" fontId="1" fillId="3" borderId="6" xfId="65" applyFill="1" applyBorder="1"/>
    <xf numFmtId="0" fontId="0" fillId="0" borderId="0" xfId="0" applyFont="1" applyBorder="1">
      <alignment vertical="center"/>
    </xf>
    <xf numFmtId="0" fontId="0" fillId="0" borderId="0" xfId="8" applyFont="1" applyBorder="1"/>
    <xf numFmtId="0" fontId="0" fillId="0" borderId="0" xfId="8" applyFont="1" applyBorder="1" applyAlignment="1">
      <alignment horizontal="center"/>
    </xf>
    <xf numFmtId="0" fontId="5" fillId="0" borderId="0" xfId="8" applyFont="1" applyBorder="1" applyAlignment="1">
      <alignment horizontal="center"/>
    </xf>
    <xf numFmtId="182" fontId="5" fillId="0" borderId="0" xfId="8" applyNumberFormat="1" applyFont="1" applyBorder="1" applyAlignment="1"/>
    <xf numFmtId="0" fontId="5" fillId="0" borderId="0" xfId="8" applyFont="1" applyBorder="1"/>
    <xf numFmtId="0" fontId="5" fillId="0" borderId="0" xfId="8" applyFont="1" applyBorder="1" applyAlignment="1">
      <alignment horizontal="center" vertical="center"/>
    </xf>
    <xf numFmtId="182" fontId="5" fillId="0" borderId="0" xfId="8" applyNumberFormat="1" applyFont="1" applyBorder="1" applyAlignment="1">
      <alignment horizontal="center" vertical="center" wrapText="1"/>
    </xf>
    <xf numFmtId="0" fontId="5" fillId="0" borderId="0" xfId="8" applyFont="1" applyBorder="1" applyAlignment="1">
      <alignment horizontal="center" vertical="center" wrapText="1"/>
    </xf>
    <xf numFmtId="0" fontId="0" fillId="0" borderId="0" xfId="8" applyFont="1" applyBorder="1" applyAlignment="1">
      <alignment horizontal="center" vertical="center" wrapText="1"/>
    </xf>
    <xf numFmtId="0" fontId="2" fillId="0" borderId="0" xfId="8" applyFont="1" applyBorder="1" applyAlignment="1">
      <alignment horizontal="center" vertical="center" wrapText="1"/>
    </xf>
    <xf numFmtId="182" fontId="2" fillId="0" borderId="0" xfId="8" applyNumberFormat="1" applyFont="1" applyBorder="1" applyAlignment="1">
      <alignment horizontal="right" vertical="center"/>
    </xf>
    <xf numFmtId="0" fontId="2" fillId="0" borderId="0" xfId="8" applyFont="1" applyBorder="1" applyAlignment="1">
      <alignment horizontal="center" vertical="center"/>
    </xf>
    <xf numFmtId="179" fontId="2" fillId="0" borderId="0" xfId="8" applyNumberFormat="1" applyFont="1" applyBorder="1" applyAlignment="1">
      <alignment horizontal="right" vertical="center"/>
    </xf>
    <xf numFmtId="182" fontId="2" fillId="0" borderId="0" xfId="8" applyNumberFormat="1" applyFont="1" applyBorder="1" applyAlignment="1">
      <alignment horizontal="center" vertical="center"/>
    </xf>
    <xf numFmtId="0" fontId="2" fillId="0" borderId="0" xfId="8" applyFont="1" applyBorder="1" applyAlignment="1">
      <alignment horizontal="right" vertical="center" wrapText="1"/>
    </xf>
    <xf numFmtId="182" fontId="0" fillId="0" borderId="0" xfId="8" applyNumberFormat="1" applyFont="1" applyBorder="1" applyAlignment="1"/>
    <xf numFmtId="178" fontId="5" fillId="0" borderId="0" xfId="8" applyNumberFormat="1" applyFont="1" applyBorder="1" applyAlignment="1">
      <alignment horizontal="center"/>
    </xf>
    <xf numFmtId="177" fontId="5" fillId="0" borderId="0" xfId="8" applyNumberFormat="1" applyFont="1" applyBorder="1" applyAlignment="1">
      <alignment horizontal="center"/>
    </xf>
    <xf numFmtId="177" fontId="5" fillId="0" borderId="0" xfId="8" applyNumberFormat="1" applyFont="1" applyBorder="1" applyAlignment="1">
      <alignment horizontal="right"/>
    </xf>
    <xf numFmtId="178" fontId="5" fillId="0" borderId="0" xfId="8" applyNumberFormat="1" applyFont="1" applyBorder="1"/>
    <xf numFmtId="177" fontId="5" fillId="0" borderId="0" xfId="8" applyNumberFormat="1" applyFont="1" applyBorder="1"/>
    <xf numFmtId="178" fontId="5" fillId="0" borderId="0" xfId="8" applyNumberFormat="1" applyFont="1" applyBorder="1" applyAlignment="1">
      <alignment horizontal="center" vertical="center"/>
    </xf>
    <xf numFmtId="177" fontId="5" fillId="0" borderId="0" xfId="8" applyNumberFormat="1" applyFont="1" applyBorder="1" applyAlignment="1">
      <alignment horizontal="center" vertical="center"/>
    </xf>
    <xf numFmtId="184" fontId="2" fillId="0" borderId="0" xfId="8" applyNumberFormat="1" applyFont="1" applyBorder="1" applyAlignment="1">
      <alignment horizontal="right" vertical="center"/>
    </xf>
    <xf numFmtId="177" fontId="2" fillId="0" borderId="0" xfId="8" applyNumberFormat="1" applyFont="1" applyBorder="1" applyAlignment="1">
      <alignment horizontal="right" vertical="center"/>
    </xf>
    <xf numFmtId="178" fontId="2" fillId="0" borderId="0" xfId="8" applyNumberFormat="1" applyFont="1" applyBorder="1" applyAlignment="1">
      <alignment horizontal="center" vertical="center" wrapText="1"/>
    </xf>
    <xf numFmtId="178" fontId="2" fillId="0" borderId="0" xfId="8" applyNumberFormat="1" applyFont="1" applyBorder="1" applyAlignment="1">
      <alignment horizontal="center" vertical="center"/>
    </xf>
    <xf numFmtId="178" fontId="0" fillId="0" borderId="0" xfId="8" applyNumberFormat="1" applyFont="1" applyBorder="1"/>
    <xf numFmtId="177" fontId="0" fillId="0" borderId="0" xfId="8" applyNumberFormat="1" applyFont="1" applyBorder="1"/>
    <xf numFmtId="177" fontId="2" fillId="0" borderId="0" xfId="8" applyNumberFormat="1" applyFont="1" applyBorder="1" applyAlignment="1">
      <alignment horizontal="right" vertical="center" wrapText="1"/>
    </xf>
    <xf numFmtId="182" fontId="2" fillId="0" borderId="0" xfId="8" applyNumberFormat="1" applyFont="1" applyBorder="1" applyAlignment="1">
      <alignment horizontal="right" vertical="center" wrapText="1"/>
    </xf>
    <xf numFmtId="176" fontId="2" fillId="0" borderId="0" xfId="8" applyNumberFormat="1" applyFont="1" applyBorder="1" applyAlignment="1">
      <alignment horizontal="center" vertical="center" wrapText="1"/>
    </xf>
    <xf numFmtId="177" fontId="0" fillId="0" borderId="0" xfId="8" applyNumberFormat="1" applyFont="1" applyBorder="1" applyAlignment="1">
      <alignment horizontal="right"/>
    </xf>
    <xf numFmtId="177" fontId="5" fillId="0" borderId="0" xfId="8" applyNumberFormat="1" applyFont="1" applyBorder="1" applyAlignment="1">
      <alignment horizontal="center" vertical="center" wrapText="1"/>
    </xf>
    <xf numFmtId="0" fontId="2" fillId="0" borderId="0" xfId="8" applyFont="1" applyBorder="1" applyAlignment="1">
      <alignment horizontal="center"/>
    </xf>
    <xf numFmtId="0" fontId="2" fillId="0" borderId="0" xfId="8" applyFont="1" applyBorder="1" applyAlignment="1">
      <alignment horizont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189" fontId="0" fillId="0" borderId="0" xfId="0" applyNumberFormat="1" applyFont="1">
      <alignment vertical="center"/>
    </xf>
    <xf numFmtId="177" fontId="0" fillId="0" borderId="0" xfId="0" applyNumberFormat="1" applyFont="1">
      <alignment vertical="center"/>
    </xf>
    <xf numFmtId="0" fontId="5" fillId="0" borderId="0" xfId="8" applyFont="1" applyAlignment="1">
      <alignment horizontal="center"/>
    </xf>
    <xf numFmtId="182" fontId="5" fillId="0" borderId="0" xfId="8" applyNumberFormat="1" applyFont="1" applyAlignment="1"/>
    <xf numFmtId="0" fontId="0" fillId="0" borderId="0" xfId="8" applyFont="1" applyAlignment="1">
      <alignment horizontal="center"/>
    </xf>
    <xf numFmtId="0" fontId="0" fillId="0" borderId="0" xfId="8" applyFont="1" applyAlignment="1">
      <alignment horizontal="center" vertical="center"/>
    </xf>
    <xf numFmtId="0" fontId="6" fillId="0" borderId="0" xfId="8" applyFont="1"/>
    <xf numFmtId="182" fontId="6" fillId="0" borderId="0" xfId="8" applyNumberFormat="1" applyFont="1" applyAlignment="1"/>
    <xf numFmtId="0" fontId="6" fillId="0" borderId="7" xfId="8" applyFont="1" applyBorder="1" applyAlignment="1">
      <alignment horizontal="center" vertical="center"/>
    </xf>
    <xf numFmtId="182" fontId="6" fillId="0" borderId="7" xfId="8" applyNumberFormat="1" applyFont="1" applyBorder="1" applyAlignment="1">
      <alignment horizontal="center" vertical="center" wrapText="1"/>
    </xf>
    <xf numFmtId="0" fontId="6" fillId="0" borderId="7" xfId="8" applyFont="1" applyBorder="1" applyAlignment="1">
      <alignment horizontal="center" vertical="center" wrapText="1"/>
    </xf>
    <xf numFmtId="182" fontId="6" fillId="0" borderId="7" xfId="8" applyNumberFormat="1" applyFont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8" applyFont="1" applyAlignment="1">
      <alignment horizontal="center"/>
    </xf>
    <xf numFmtId="0" fontId="6" fillId="0" borderId="0" xfId="8" applyFont="1" applyAlignment="1">
      <alignment horizontal="center" vertical="center"/>
    </xf>
    <xf numFmtId="189" fontId="5" fillId="0" borderId="0" xfId="8" applyNumberFormat="1" applyFont="1" applyAlignment="1">
      <alignment horizontal="center"/>
    </xf>
    <xf numFmtId="177" fontId="5" fillId="0" borderId="0" xfId="8" applyNumberFormat="1" applyFont="1" applyAlignment="1">
      <alignment horizontal="center"/>
    </xf>
    <xf numFmtId="177" fontId="5" fillId="0" borderId="0" xfId="8" applyNumberFormat="1" applyFont="1" applyAlignment="1">
      <alignment horizontal="right"/>
    </xf>
    <xf numFmtId="189" fontId="6" fillId="0" borderId="0" xfId="8" applyNumberFormat="1" applyFont="1"/>
    <xf numFmtId="177" fontId="6" fillId="0" borderId="0" xfId="8" applyNumberFormat="1" applyFont="1"/>
    <xf numFmtId="177" fontId="6" fillId="0" borderId="0" xfId="8" applyNumberFormat="1" applyFont="1" applyAlignment="1">
      <alignment horizontal="right"/>
    </xf>
    <xf numFmtId="0" fontId="6" fillId="0" borderId="7" xfId="8" applyFont="1" applyBorder="1" applyAlignment="1">
      <alignment horizontal="center"/>
    </xf>
    <xf numFmtId="189" fontId="6" fillId="0" borderId="7" xfId="8" applyNumberFormat="1" applyFont="1" applyBorder="1" applyAlignment="1">
      <alignment horizontal="center" vertical="center"/>
    </xf>
    <xf numFmtId="177" fontId="6" fillId="0" borderId="7" xfId="8" applyNumberFormat="1" applyFont="1" applyBorder="1" applyAlignment="1">
      <alignment horizontal="center" vertical="center"/>
    </xf>
    <xf numFmtId="177" fontId="6" fillId="0" borderId="7" xfId="8" applyNumberFormat="1" applyFont="1" applyBorder="1" applyAlignment="1">
      <alignment horizontal="center"/>
    </xf>
    <xf numFmtId="178" fontId="6" fillId="0" borderId="7" xfId="8" applyNumberFormat="1" applyFont="1" applyBorder="1" applyAlignment="1">
      <alignment horizontal="center" vertical="center"/>
    </xf>
    <xf numFmtId="177" fontId="6" fillId="0" borderId="7" xfId="8" applyNumberFormat="1" applyFont="1" applyBorder="1" applyAlignment="1">
      <alignment horizontal="right" vertical="center"/>
    </xf>
    <xf numFmtId="177" fontId="6" fillId="0" borderId="7" xfId="8" applyNumberFormat="1" applyFont="1" applyBorder="1" applyAlignment="1">
      <alignment horizontal="left" vertical="center"/>
    </xf>
    <xf numFmtId="189" fontId="6" fillId="0" borderId="0" xfId="8" applyNumberFormat="1" applyFont="1" applyAlignment="1">
      <alignment horizontal="center"/>
    </xf>
    <xf numFmtId="177" fontId="6" fillId="0" borderId="0" xfId="8" applyNumberFormat="1" applyFont="1" applyAlignment="1">
      <alignment horizontal="center"/>
    </xf>
    <xf numFmtId="177" fontId="6" fillId="0" borderId="7" xfId="8" applyNumberFormat="1" applyFont="1" applyBorder="1" applyAlignment="1">
      <alignment horizontal="center" vertical="center" wrapText="1"/>
    </xf>
    <xf numFmtId="177" fontId="6" fillId="0" borderId="0" xfId="0" applyNumberFormat="1" applyFont="1">
      <alignment vertical="center"/>
    </xf>
    <xf numFmtId="0" fontId="6" fillId="0" borderId="0" xfId="0" applyFont="1" applyAlignment="1">
      <alignment horizontal="center" vertical="center"/>
    </xf>
    <xf numFmtId="177" fontId="6" fillId="0" borderId="5" xfId="8" applyNumberFormat="1" applyFont="1" applyFill="1" applyBorder="1" applyAlignment="1">
      <alignment horizontal="center" vertical="center" wrapText="1"/>
    </xf>
    <xf numFmtId="177" fontId="6" fillId="0" borderId="8" xfId="8" applyNumberFormat="1" applyFont="1" applyFill="1" applyBorder="1" applyAlignment="1">
      <alignment horizontal="center" vertical="center" wrapText="1"/>
    </xf>
    <xf numFmtId="177" fontId="6" fillId="0" borderId="7" xfId="8" applyNumberFormat="1" applyFont="1" applyFill="1" applyBorder="1" applyAlignment="1">
      <alignment horizontal="center" vertical="center"/>
    </xf>
  </cellXfs>
  <cellStyles count="80">
    <cellStyle name="常规" xfId="0" builtinId="0"/>
    <cellStyle name="样式 1" xfId="1"/>
    <cellStyle name="钎霖_laroux" xfId="2"/>
    <cellStyle name="千位[0]_laroux" xfId="3"/>
    <cellStyle name="千分位_ 白土" xfId="4"/>
    <cellStyle name="烹拳 [0]_97MBO" xfId="5"/>
    <cellStyle name="霓付_97MBO" xfId="6"/>
    <cellStyle name="霓付 [0]_97MBO" xfId="7"/>
    <cellStyle name="常规_Sheet1" xfId="8"/>
    <cellStyle name="S1-5" xfId="9"/>
    <cellStyle name="S1-3" xfId="10"/>
    <cellStyle name="S1-2" xfId="11"/>
    <cellStyle name="S1-1" xfId="12"/>
    <cellStyle name="S1-0" xfId="13"/>
    <cellStyle name="Percent [2]" xfId="14"/>
    <cellStyle name="Normal_0105第二套审计报表定稿" xfId="15"/>
    <cellStyle name="Input [yellow]" xfId="16"/>
    <cellStyle name="Grey" xfId="17"/>
    <cellStyle name="0,0&#13;&#10;NA&#13;&#10;" xfId="18"/>
    <cellStyle name="_ET_STYLE_NoName_00_" xfId="19"/>
    <cellStyle name="?鹎%U龡&amp;H?_x0008_e_x0005_9_x0006__x0007__x0001__x0001_" xfId="20"/>
    <cellStyle name="60% - 强调文字颜色 6" xfId="21" builtinId="52"/>
    <cellStyle name="20% - 强调文字颜色 4" xfId="22" builtinId="42"/>
    <cellStyle name="强调文字颜色 4" xfId="23" builtinId="41"/>
    <cellStyle name="输入" xfId="24" builtinId="20"/>
    <cellStyle name="40% - 强调文字颜色 3" xfId="25" builtinId="39"/>
    <cellStyle name="20% - 强调文字颜色 3" xfId="26" builtinId="38"/>
    <cellStyle name="货币" xfId="27" builtinId="4"/>
    <cellStyle name="强调文字颜色 3" xfId="28" builtinId="37"/>
    <cellStyle name="Normal - Style1" xfId="29"/>
    <cellStyle name="百分比" xfId="30" builtinId="5"/>
    <cellStyle name="60% - 强调文字颜色 2" xfId="31" builtinId="36"/>
    <cellStyle name="60% - 强调文字颜色 5" xfId="32" builtinId="48"/>
    <cellStyle name="强调文字颜色 2" xfId="33" builtinId="33"/>
    <cellStyle name="60% - 强调文字颜色 1" xfId="34" builtinId="32"/>
    <cellStyle name="60% - 强调文字颜色 4" xfId="35" builtinId="44"/>
    <cellStyle name="S1-6" xfId="36"/>
    <cellStyle name="计算" xfId="37" builtinId="22"/>
    <cellStyle name="强调文字颜色 1" xfId="38" builtinId="29"/>
    <cellStyle name="适中" xfId="39" builtinId="28"/>
    <cellStyle name="20% - 强调文字颜色 5" xfId="40" builtinId="46"/>
    <cellStyle name="好" xfId="41" builtinId="26"/>
    <cellStyle name="20% - 强调文字颜色 1" xfId="42" builtinId="30"/>
    <cellStyle name="汇总" xfId="43" builtinId="25"/>
    <cellStyle name="差" xfId="44" builtinId="27"/>
    <cellStyle name="检查单元格" xfId="45" builtinId="23"/>
    <cellStyle name="千分位[0]_ 白土" xfId="46"/>
    <cellStyle name="输出" xfId="47" builtinId="21"/>
    <cellStyle name="标题 1" xfId="48" builtinId="16"/>
    <cellStyle name="解释性文本" xfId="49" builtinId="53"/>
    <cellStyle name="20% - 强调文字颜色 2" xfId="50" builtinId="34"/>
    <cellStyle name="标题 4" xfId="51" builtinId="19"/>
    <cellStyle name="货币[0]" xfId="52" builtinId="7"/>
    <cellStyle name="_Book1_1" xfId="53"/>
    <cellStyle name="40% - 强调文字颜色 4" xfId="54" builtinId="43"/>
    <cellStyle name="千位分隔" xfId="55" builtinId="3"/>
    <cellStyle name="S1-4" xfId="56"/>
    <cellStyle name="_Book1" xfId="57"/>
    <cellStyle name="已访问的超链接" xfId="58" builtinId="9"/>
    <cellStyle name="标题" xfId="59" builtinId="15"/>
    <cellStyle name="40% - 强调文字颜色 2" xfId="60" builtinId="35"/>
    <cellStyle name="警告文本" xfId="61" builtinId="11"/>
    <cellStyle name="千位_laroux" xfId="62"/>
    <cellStyle name="60% - 强调文字颜色 3" xfId="63" builtinId="40"/>
    <cellStyle name="注释" xfId="64" builtinId="10"/>
    <cellStyle name="??_kc-elec system check list" xfId="65"/>
    <cellStyle name="20% - 强调文字颜色 6" xfId="66" builtinId="50"/>
    <cellStyle name="强调文字颜色 5" xfId="67" builtinId="45"/>
    <cellStyle name="常规_合同档案" xfId="68"/>
    <cellStyle name="40% - 强调文字颜色 6" xfId="69" builtinId="51"/>
    <cellStyle name="超链接" xfId="70" builtinId="8"/>
    <cellStyle name="千位分隔[0]" xfId="71" builtinId="6"/>
    <cellStyle name="标题 2" xfId="72" builtinId="17"/>
    <cellStyle name="40% - 强调文字颜色 5" xfId="73" builtinId="47"/>
    <cellStyle name="标题 3" xfId="74" builtinId="18"/>
    <cellStyle name="强调文字颜色 6" xfId="75" builtinId="49"/>
    <cellStyle name="普通_ 白土" xfId="76"/>
    <cellStyle name="40% - 强调文字颜色 1" xfId="77" builtinId="31"/>
    <cellStyle name="烹拳_97MBO" xfId="78"/>
    <cellStyle name="链接单元格" xfId="79" builtinId="24"/>
  </cellStyles>
  <tableStyles count="0" defaultTableStyle="TableStyleMedium9" defaultPivotStyle="PivotStyleLight16"/>
  <colors>
    <mruColors>
      <color rgb="00FFFF00"/>
      <color rgb="00FF0000"/>
      <color rgb="00CCFFCC"/>
      <color rgb="00FFFF99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4.xml"/><Relationship Id="rId7" Type="http://schemas.openxmlformats.org/officeDocument/2006/relationships/externalLink" Target="externalLinks/externalLink3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\Documents and Settings\doc03\&#26700;&#38754;\&#20013;&#33402;&#21368;&#26588;&#36135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\Documents and Settings\doc03\&#26700;&#38754;\&#20285;&#29305;&#32500;&#35013;&#31665;&#2133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\\CEA09\&#30005;&#35805;&#26126;&#32454;&#34920;\&#33487;&#24030;&#65288;&#26080;&#27719;&#24635;,&#21556;&#27743;&#32447;&#36335;&#20462;&#25913;&#65289;\&#24066;&#26412;&#37096;\&#27743;&#33487;&#33487;&#24030;&#26412;&#37096;&#65288;&#20013;&#22830;&#65289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\\Holly\cmhk-2000\&#21271;&#20140;&#31227;&#21160;\7.23&#27719;&#24635;&#34920;(&#21331;&#24503;)\&#35780;&#20272;&#22266;&#23450;&#36164;&#20135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09-05-11-01 (7)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装箱单 1 (15)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XL4Poppy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/>
</externalLink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N42"/>
  <sheetViews>
    <sheetView tabSelected="1" workbookViewId="0">
      <selection activeCell="S42" sqref="S42"/>
    </sheetView>
  </sheetViews>
  <sheetFormatPr defaultColWidth="9.33333333333333" defaultRowHeight="14"/>
  <cols>
    <col min="1" max="1" width="8.125" style="50" customWidth="1"/>
    <col min="2" max="2" width="6.25" style="50" customWidth="1"/>
    <col min="3" max="3" width="4" style="50" customWidth="1"/>
    <col min="4" max="4" width="3.625" style="50" customWidth="1"/>
    <col min="5" max="5" width="6.5" style="51" customWidth="1"/>
    <col min="6" max="6" width="9" style="52" customWidth="1"/>
    <col min="7" max="7" width="5.75" style="50" customWidth="1"/>
    <col min="8" max="8" width="10" style="50" customWidth="1"/>
    <col min="9" max="9" width="8.75" style="50" customWidth="1"/>
    <col min="10" max="10" width="9.75" style="50" customWidth="1"/>
    <col min="11" max="11" width="8.625" style="50" customWidth="1"/>
    <col min="12" max="12" width="9.25" style="52" customWidth="1"/>
    <col min="13" max="13" width="6.875" style="52" customWidth="1"/>
    <col min="14" max="14" width="3.875" style="50" customWidth="1"/>
    <col min="15" max="32" width="9" style="50"/>
    <col min="33" max="16384" width="9.33333333333333" style="50"/>
  </cols>
  <sheetData>
    <row r="2" spans="1:14">
      <c r="A2" s="53"/>
      <c r="B2" s="54"/>
      <c r="C2" s="53"/>
      <c r="D2" s="53"/>
      <c r="E2" s="66"/>
      <c r="F2" s="67"/>
      <c r="G2" s="53"/>
      <c r="H2" s="68"/>
      <c r="I2" s="67"/>
      <c r="J2" s="67"/>
      <c r="K2" s="67"/>
      <c r="L2" s="67"/>
      <c r="M2" s="67"/>
      <c r="N2" s="53"/>
    </row>
    <row r="3" spans="1:14">
      <c r="A3" s="55" t="s">
        <v>0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</row>
    <row r="4" spans="1:14">
      <c r="A4" s="56" t="s">
        <v>1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</row>
    <row r="5" spans="1:14">
      <c r="A5" s="53"/>
      <c r="B5" s="54"/>
      <c r="C5" s="53"/>
      <c r="D5" s="53"/>
      <c r="E5" s="66"/>
      <c r="F5" s="67"/>
      <c r="G5" s="53"/>
      <c r="H5" s="68"/>
      <c r="I5" s="67"/>
      <c r="J5" s="67"/>
      <c r="K5" s="67"/>
      <c r="L5" s="67"/>
      <c r="M5" s="67"/>
      <c r="N5" s="53"/>
    </row>
    <row r="6" ht="14.25" customHeight="1" spans="1:14">
      <c r="A6" s="57" t="s">
        <v>2</v>
      </c>
      <c r="B6" s="58" t="s">
        <v>3</v>
      </c>
      <c r="C6" s="57"/>
      <c r="D6" s="57"/>
      <c r="E6" s="69"/>
      <c r="F6" s="70"/>
      <c r="G6" s="57"/>
      <c r="H6" s="71"/>
      <c r="I6" s="70"/>
      <c r="J6" s="70" t="s">
        <v>4</v>
      </c>
      <c r="K6" s="70" t="s">
        <v>5</v>
      </c>
      <c r="L6" s="70"/>
      <c r="M6" s="70"/>
      <c r="N6" s="64"/>
    </row>
    <row r="7" spans="1:14">
      <c r="A7" s="57" t="s">
        <v>6</v>
      </c>
      <c r="B7" s="58"/>
      <c r="C7" s="57"/>
      <c r="D7" s="57"/>
      <c r="E7" s="69"/>
      <c r="F7" s="70"/>
      <c r="G7" s="57"/>
      <c r="H7" s="71"/>
      <c r="I7" s="70"/>
      <c r="J7" s="70" t="s">
        <v>7</v>
      </c>
      <c r="K7" s="70" t="s">
        <v>8</v>
      </c>
      <c r="L7" s="70"/>
      <c r="M7" s="70"/>
      <c r="N7" s="64"/>
    </row>
    <row r="8" s="49" customFormat="1" ht="17.25" customHeight="1" spans="1:14">
      <c r="A8" s="57" t="s">
        <v>9</v>
      </c>
      <c r="B8" s="58"/>
      <c r="C8" s="57"/>
      <c r="D8" s="57"/>
      <c r="E8" s="69"/>
      <c r="F8" s="70"/>
      <c r="G8" s="57"/>
      <c r="H8" s="71"/>
      <c r="I8" s="70"/>
      <c r="J8" s="70" t="s">
        <v>10</v>
      </c>
      <c r="K8" s="70" t="s">
        <v>11</v>
      </c>
      <c r="L8" s="70"/>
      <c r="M8" s="70"/>
      <c r="N8" s="64"/>
    </row>
    <row r="9" s="49" customFormat="1" ht="14.25" customHeight="1" spans="1:14">
      <c r="A9" s="59" t="s">
        <v>12</v>
      </c>
      <c r="B9" s="60" t="s">
        <v>13</v>
      </c>
      <c r="C9" s="61" t="s">
        <v>14</v>
      </c>
      <c r="D9" s="61" t="s">
        <v>15</v>
      </c>
      <c r="E9" s="72" t="s">
        <v>16</v>
      </c>
      <c r="F9" s="72"/>
      <c r="G9" s="59" t="s">
        <v>17</v>
      </c>
      <c r="H9" s="72" t="s">
        <v>18</v>
      </c>
      <c r="I9" s="72"/>
      <c r="J9" s="72"/>
      <c r="K9" s="81" t="s">
        <v>19</v>
      </c>
      <c r="L9" s="81" t="s">
        <v>20</v>
      </c>
      <c r="M9" s="59" t="s">
        <v>21</v>
      </c>
      <c r="N9" s="83"/>
    </row>
    <row r="10" s="49" customFormat="1" spans="1:14">
      <c r="A10" s="59"/>
      <c r="B10" s="60"/>
      <c r="C10" s="61"/>
      <c r="D10" s="61"/>
      <c r="E10" s="73" t="s">
        <v>22</v>
      </c>
      <c r="F10" s="74" t="s">
        <v>23</v>
      </c>
      <c r="G10" s="59"/>
      <c r="H10" s="75" t="s">
        <v>24</v>
      </c>
      <c r="I10" s="75" t="s">
        <v>25</v>
      </c>
      <c r="J10" s="75" t="s">
        <v>26</v>
      </c>
      <c r="K10" s="81"/>
      <c r="L10" s="81"/>
      <c r="M10" s="59"/>
      <c r="N10" s="83"/>
    </row>
    <row r="11" s="49" customFormat="1" spans="1:14">
      <c r="A11" s="59" t="s">
        <v>27</v>
      </c>
      <c r="B11" s="59">
        <v>30024</v>
      </c>
      <c r="C11" s="60" t="s">
        <v>28</v>
      </c>
      <c r="D11" s="61" t="s">
        <v>29</v>
      </c>
      <c r="E11" s="74">
        <v>0.7</v>
      </c>
      <c r="F11" s="74">
        <f>E11*B11</f>
        <v>21016.8</v>
      </c>
      <c r="G11" s="59" t="s">
        <v>30</v>
      </c>
      <c r="H11" s="74">
        <f>91861.98+45875.95</f>
        <v>137737.93</v>
      </c>
      <c r="I11" s="74">
        <f>14697.92+7340.15</f>
        <v>22038.07</v>
      </c>
      <c r="J11" s="74">
        <f>I11+H11</f>
        <v>159776</v>
      </c>
      <c r="K11" s="74">
        <f>H11*0.13</f>
        <v>17905.9309</v>
      </c>
      <c r="L11" s="74">
        <f>J11-K11</f>
        <v>141870.0691</v>
      </c>
      <c r="M11" s="59">
        <v>13</v>
      </c>
      <c r="N11" s="83"/>
    </row>
    <row r="12" s="49" customFormat="1" spans="1:14">
      <c r="A12" s="59" t="s">
        <v>31</v>
      </c>
      <c r="B12" s="59">
        <v>9156</v>
      </c>
      <c r="C12" s="60" t="s">
        <v>28</v>
      </c>
      <c r="D12" s="61" t="s">
        <v>29</v>
      </c>
      <c r="E12" s="76">
        <v>0.44</v>
      </c>
      <c r="F12" s="74">
        <f>E12*B12</f>
        <v>4028.64</v>
      </c>
      <c r="G12" s="59" t="s">
        <v>30</v>
      </c>
      <c r="H12" s="74">
        <v>25415.52</v>
      </c>
      <c r="I12" s="74">
        <v>4066.48</v>
      </c>
      <c r="J12" s="74">
        <f>I12+H12</f>
        <v>29482</v>
      </c>
      <c r="K12" s="74">
        <f>H12*0.09</f>
        <v>2287.3968</v>
      </c>
      <c r="L12" s="74">
        <f>J12-K12</f>
        <v>27194.6032</v>
      </c>
      <c r="M12" s="59">
        <v>9</v>
      </c>
      <c r="N12" s="83"/>
    </row>
    <row r="13" s="49" customFormat="1" spans="1:14">
      <c r="A13" s="59">
        <v>0</v>
      </c>
      <c r="B13" s="59">
        <v>0</v>
      </c>
      <c r="C13" s="59">
        <v>0</v>
      </c>
      <c r="D13" s="59">
        <v>0</v>
      </c>
      <c r="E13" s="59">
        <v>0</v>
      </c>
      <c r="F13" s="59">
        <v>0</v>
      </c>
      <c r="G13" s="59">
        <v>0</v>
      </c>
      <c r="H13" s="59">
        <v>0</v>
      </c>
      <c r="I13" s="59">
        <v>0</v>
      </c>
      <c r="J13" s="59">
        <v>0</v>
      </c>
      <c r="K13" s="59">
        <v>0</v>
      </c>
      <c r="L13" s="59">
        <v>0</v>
      </c>
      <c r="M13" s="59">
        <v>0</v>
      </c>
      <c r="N13" s="83"/>
    </row>
    <row r="14" s="49" customFormat="1" spans="1:14">
      <c r="A14" s="59">
        <v>0</v>
      </c>
      <c r="B14" s="59">
        <v>0</v>
      </c>
      <c r="C14" s="60">
        <v>0</v>
      </c>
      <c r="D14" s="61">
        <v>0</v>
      </c>
      <c r="E14" s="62">
        <v>0</v>
      </c>
      <c r="F14" s="62">
        <v>0</v>
      </c>
      <c r="G14" s="62">
        <v>0</v>
      </c>
      <c r="H14" s="62">
        <v>0</v>
      </c>
      <c r="I14" s="62">
        <v>0</v>
      </c>
      <c r="J14" s="62">
        <v>0</v>
      </c>
      <c r="K14" s="62">
        <v>0</v>
      </c>
      <c r="L14" s="62">
        <v>0</v>
      </c>
      <c r="M14" s="59">
        <v>0</v>
      </c>
      <c r="N14" s="83"/>
    </row>
    <row r="15" s="49" customFormat="1" spans="1:14">
      <c r="A15" s="59">
        <v>0</v>
      </c>
      <c r="B15" s="59">
        <v>0</v>
      </c>
      <c r="C15" s="60">
        <v>0</v>
      </c>
      <c r="D15" s="61">
        <v>0</v>
      </c>
      <c r="E15" s="62">
        <v>0</v>
      </c>
      <c r="F15" s="62">
        <v>0</v>
      </c>
      <c r="G15" s="62">
        <v>0</v>
      </c>
      <c r="H15" s="62">
        <v>0</v>
      </c>
      <c r="I15" s="62">
        <v>0</v>
      </c>
      <c r="J15" s="62">
        <v>0</v>
      </c>
      <c r="K15" s="62">
        <v>0</v>
      </c>
      <c r="L15" s="62">
        <v>0</v>
      </c>
      <c r="M15" s="59">
        <v>0</v>
      </c>
      <c r="N15" s="83"/>
    </row>
    <row r="16" s="49" customFormat="1" spans="1:14">
      <c r="A16" s="59">
        <v>0</v>
      </c>
      <c r="B16" s="59">
        <v>0</v>
      </c>
      <c r="C16" s="60">
        <v>0</v>
      </c>
      <c r="D16" s="61">
        <v>0</v>
      </c>
      <c r="E16" s="62">
        <v>0</v>
      </c>
      <c r="F16" s="62">
        <f>B16*E16</f>
        <v>0</v>
      </c>
      <c r="G16" s="62">
        <v>0</v>
      </c>
      <c r="H16" s="62">
        <v>0</v>
      </c>
      <c r="I16" s="62">
        <v>0</v>
      </c>
      <c r="J16" s="62">
        <v>0</v>
      </c>
      <c r="K16" s="62">
        <v>0</v>
      </c>
      <c r="L16" s="62">
        <v>0</v>
      </c>
      <c r="M16" s="59">
        <v>0</v>
      </c>
      <c r="N16" s="83"/>
    </row>
    <row r="17" s="49" customFormat="1" spans="1:14">
      <c r="A17" s="59">
        <v>0</v>
      </c>
      <c r="B17" s="59">
        <v>0</v>
      </c>
      <c r="C17" s="60">
        <v>0</v>
      </c>
      <c r="D17" s="61">
        <v>0</v>
      </c>
      <c r="E17" s="62">
        <v>0</v>
      </c>
      <c r="F17" s="62">
        <v>0</v>
      </c>
      <c r="G17" s="62">
        <v>0</v>
      </c>
      <c r="H17" s="62">
        <v>0</v>
      </c>
      <c r="I17" s="62">
        <v>0</v>
      </c>
      <c r="J17" s="62">
        <v>0</v>
      </c>
      <c r="K17" s="62">
        <v>0</v>
      </c>
      <c r="L17" s="62">
        <v>0</v>
      </c>
      <c r="M17" s="59">
        <v>0</v>
      </c>
      <c r="N17" s="83"/>
    </row>
    <row r="18" s="49" customFormat="1" spans="1:14">
      <c r="A18" s="59">
        <v>0</v>
      </c>
      <c r="B18" s="59">
        <v>0</v>
      </c>
      <c r="C18" s="60">
        <v>0</v>
      </c>
      <c r="D18" s="61">
        <v>0</v>
      </c>
      <c r="E18" s="62">
        <v>0</v>
      </c>
      <c r="F18" s="62">
        <v>0</v>
      </c>
      <c r="G18" s="62">
        <v>0</v>
      </c>
      <c r="H18" s="62">
        <v>0</v>
      </c>
      <c r="I18" s="62">
        <v>0</v>
      </c>
      <c r="J18" s="62">
        <v>0</v>
      </c>
      <c r="K18" s="62">
        <v>0</v>
      </c>
      <c r="L18" s="62">
        <v>0</v>
      </c>
      <c r="M18" s="59">
        <v>0</v>
      </c>
      <c r="N18" s="83"/>
    </row>
    <row r="19" s="49" customFormat="1" spans="1:14">
      <c r="A19" s="59">
        <v>0</v>
      </c>
      <c r="B19" s="59">
        <v>0</v>
      </c>
      <c r="C19" s="60">
        <v>0</v>
      </c>
      <c r="D19" s="61">
        <v>0</v>
      </c>
      <c r="E19" s="62">
        <v>0</v>
      </c>
      <c r="F19" s="62">
        <f>B19*E19</f>
        <v>0</v>
      </c>
      <c r="G19" s="62">
        <v>0</v>
      </c>
      <c r="H19" s="62">
        <v>0</v>
      </c>
      <c r="I19" s="62">
        <v>0</v>
      </c>
      <c r="J19" s="62">
        <v>0</v>
      </c>
      <c r="K19" s="62">
        <v>0</v>
      </c>
      <c r="L19" s="62">
        <v>0</v>
      </c>
      <c r="M19" s="59">
        <v>0</v>
      </c>
      <c r="N19" s="83"/>
    </row>
    <row r="20" spans="1:14">
      <c r="A20" s="59" t="s">
        <v>26</v>
      </c>
      <c r="B20" s="62">
        <f>SUM(B11:B19)</f>
        <v>39180</v>
      </c>
      <c r="C20" s="59">
        <v>0</v>
      </c>
      <c r="D20" s="59">
        <v>0</v>
      </c>
      <c r="E20" s="74">
        <v>0</v>
      </c>
      <c r="F20" s="77">
        <f>SUM(F11:F19)</f>
        <v>25045.44</v>
      </c>
      <c r="G20" s="59">
        <v>0</v>
      </c>
      <c r="H20" s="78">
        <f>SUM(H11:H19)</f>
        <v>163153.45</v>
      </c>
      <c r="I20" s="78">
        <f>SUM(I11:I19)</f>
        <v>26104.55</v>
      </c>
      <c r="J20" s="78">
        <f>SUM(J11:J19)</f>
        <v>189258</v>
      </c>
      <c r="K20" s="78">
        <f>SUM(K11:K19)</f>
        <v>20193.3277</v>
      </c>
      <c r="L20" s="78">
        <f>SUM(L11:L19)</f>
        <v>169064.6723</v>
      </c>
      <c r="M20" s="72">
        <v>0</v>
      </c>
      <c r="N20" s="63"/>
    </row>
    <row r="21" spans="1:14">
      <c r="A21" s="57"/>
      <c r="B21" s="58"/>
      <c r="C21" s="57"/>
      <c r="D21" s="57" t="s">
        <v>32</v>
      </c>
      <c r="E21" s="69"/>
      <c r="F21" s="70"/>
      <c r="G21" s="57"/>
      <c r="H21" s="71" t="s">
        <v>33</v>
      </c>
      <c r="I21" s="70" t="s">
        <v>34</v>
      </c>
      <c r="J21" s="70"/>
      <c r="K21" s="70"/>
      <c r="L21" s="70"/>
      <c r="M21" s="64"/>
      <c r="N21" s="63"/>
    </row>
    <row r="22" spans="1:14">
      <c r="A22" s="63"/>
      <c r="B22" s="63"/>
      <c r="C22" s="63"/>
      <c r="D22" s="57"/>
      <c r="E22" s="69"/>
      <c r="F22" s="70"/>
      <c r="G22" s="57"/>
      <c r="H22" s="71"/>
      <c r="I22" s="63"/>
      <c r="J22" s="63"/>
      <c r="K22" s="63"/>
      <c r="L22" s="82"/>
      <c r="M22" s="82"/>
      <c r="N22" s="63"/>
    </row>
    <row r="23" spans="1:14">
      <c r="A23" s="57"/>
      <c r="B23" s="57"/>
      <c r="C23" s="57"/>
      <c r="D23" s="57"/>
      <c r="E23" s="69"/>
      <c r="F23" s="70"/>
      <c r="G23" s="57"/>
      <c r="H23" s="57"/>
      <c r="I23" s="57"/>
      <c r="J23" s="57"/>
      <c r="K23" s="57"/>
      <c r="L23" s="70"/>
      <c r="M23" s="70"/>
      <c r="N23" s="57"/>
    </row>
    <row r="24" spans="1:14">
      <c r="A24" s="64" t="s">
        <v>0</v>
      </c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</row>
    <row r="25" spans="1:14">
      <c r="A25" s="65" t="s">
        <v>1</v>
      </c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</row>
    <row r="26" spans="1:14">
      <c r="A26" s="64"/>
      <c r="B26" s="58"/>
      <c r="C26" s="64"/>
      <c r="D26" s="64"/>
      <c r="E26" s="79"/>
      <c r="F26" s="80"/>
      <c r="G26" s="64"/>
      <c r="H26" s="71"/>
      <c r="I26" s="80"/>
      <c r="J26" s="80"/>
      <c r="K26" s="80"/>
      <c r="L26" s="80"/>
      <c r="M26" s="80"/>
      <c r="N26" s="64"/>
    </row>
    <row r="27" spans="1:14">
      <c r="A27" s="57" t="s">
        <v>2</v>
      </c>
      <c r="B27" s="58" t="s">
        <v>3</v>
      </c>
      <c r="C27" s="57"/>
      <c r="D27" s="57"/>
      <c r="E27" s="69"/>
      <c r="F27" s="70"/>
      <c r="G27" s="57"/>
      <c r="H27" s="71"/>
      <c r="I27" s="70"/>
      <c r="J27" s="70" t="s">
        <v>4</v>
      </c>
      <c r="K27" s="70" t="s">
        <v>5</v>
      </c>
      <c r="L27" s="70"/>
      <c r="M27" s="70"/>
      <c r="N27" s="64"/>
    </row>
    <row r="28" spans="1:14">
      <c r="A28" s="57" t="s">
        <v>6</v>
      </c>
      <c r="B28" s="58"/>
      <c r="C28" s="57"/>
      <c r="D28" s="57"/>
      <c r="E28" s="69"/>
      <c r="F28" s="70"/>
      <c r="G28" s="57"/>
      <c r="H28" s="71"/>
      <c r="I28" s="70"/>
      <c r="J28" s="70" t="s">
        <v>7</v>
      </c>
      <c r="K28" s="70" t="s">
        <v>8</v>
      </c>
      <c r="L28" s="70"/>
      <c r="M28" s="70"/>
      <c r="N28" s="64"/>
    </row>
    <row r="29" ht="14.25" customHeight="1" spans="1:14">
      <c r="A29" s="57" t="s">
        <v>9</v>
      </c>
      <c r="B29" s="58"/>
      <c r="C29" s="57"/>
      <c r="D29" s="57"/>
      <c r="E29" s="69"/>
      <c r="F29" s="70"/>
      <c r="G29" s="57"/>
      <c r="H29" s="71"/>
      <c r="I29" s="70"/>
      <c r="J29" s="70" t="s">
        <v>10</v>
      </c>
      <c r="K29" s="70" t="s">
        <v>11</v>
      </c>
      <c r="L29" s="70"/>
      <c r="M29" s="70"/>
      <c r="N29" s="64"/>
    </row>
    <row r="30" ht="14.25" customHeight="1" spans="1:14">
      <c r="A30" s="59" t="s">
        <v>12</v>
      </c>
      <c r="B30" s="60" t="s">
        <v>13</v>
      </c>
      <c r="C30" s="61" t="s">
        <v>14</v>
      </c>
      <c r="D30" s="61" t="s">
        <v>15</v>
      </c>
      <c r="E30" s="72" t="s">
        <v>16</v>
      </c>
      <c r="F30" s="72"/>
      <c r="G30" s="59" t="s">
        <v>17</v>
      </c>
      <c r="H30" s="72" t="s">
        <v>18</v>
      </c>
      <c r="I30" s="72"/>
      <c r="J30" s="72"/>
      <c r="K30" s="81" t="s">
        <v>19</v>
      </c>
      <c r="L30" s="81" t="s">
        <v>20</v>
      </c>
      <c r="M30" s="84" t="s">
        <v>35</v>
      </c>
      <c r="N30" s="59" t="s">
        <v>21</v>
      </c>
    </row>
    <row r="31" spans="1:14">
      <c r="A31" s="59"/>
      <c r="B31" s="60"/>
      <c r="C31" s="61"/>
      <c r="D31" s="61"/>
      <c r="E31" s="73" t="s">
        <v>22</v>
      </c>
      <c r="F31" s="74" t="s">
        <v>23</v>
      </c>
      <c r="G31" s="59"/>
      <c r="H31" s="75" t="s">
        <v>24</v>
      </c>
      <c r="I31" s="75" t="s">
        <v>25</v>
      </c>
      <c r="J31" s="75" t="s">
        <v>26</v>
      </c>
      <c r="K31" s="81"/>
      <c r="L31" s="81"/>
      <c r="M31" s="85"/>
      <c r="N31" s="59"/>
    </row>
    <row r="32" spans="1:14">
      <c r="A32" s="59" t="s">
        <v>27</v>
      </c>
      <c r="B32" s="59">
        <v>30024</v>
      </c>
      <c r="C32" s="60" t="s">
        <v>28</v>
      </c>
      <c r="D32" s="61" t="s">
        <v>29</v>
      </c>
      <c r="E32" s="74">
        <v>0.7</v>
      </c>
      <c r="F32" s="74">
        <f>E32*B32</f>
        <v>21016.8</v>
      </c>
      <c r="G32" s="59" t="s">
        <v>30</v>
      </c>
      <c r="H32" s="74">
        <f>91861.98+45875.95</f>
        <v>137737.93</v>
      </c>
      <c r="I32" s="74">
        <f>14697.92+7340.15</f>
        <v>22038.07</v>
      </c>
      <c r="J32" s="74">
        <f>I32+H32</f>
        <v>159776</v>
      </c>
      <c r="K32" s="74">
        <f>H32*0.13</f>
        <v>17905.9309</v>
      </c>
      <c r="L32" s="74">
        <f>J32-K32</f>
        <v>141870.0691</v>
      </c>
      <c r="M32" s="86">
        <f>L32/F32</f>
        <v>6.75031732233261</v>
      </c>
      <c r="N32" s="59">
        <v>13</v>
      </c>
    </row>
    <row r="33" spans="1:14">
      <c r="A33" s="59" t="s">
        <v>31</v>
      </c>
      <c r="B33" s="59">
        <v>9156</v>
      </c>
      <c r="C33" s="60" t="s">
        <v>28</v>
      </c>
      <c r="D33" s="61" t="s">
        <v>29</v>
      </c>
      <c r="E33" s="76">
        <v>0.44</v>
      </c>
      <c r="F33" s="74">
        <f>E33*B33</f>
        <v>4028.64</v>
      </c>
      <c r="G33" s="59" t="s">
        <v>30</v>
      </c>
      <c r="H33" s="74">
        <v>25415.52</v>
      </c>
      <c r="I33" s="74">
        <v>4066.48</v>
      </c>
      <c r="J33" s="74">
        <f>I33+H33</f>
        <v>29482</v>
      </c>
      <c r="K33" s="74">
        <f>H33*0.09</f>
        <v>2287.3968</v>
      </c>
      <c r="L33" s="74">
        <f>J33-K33</f>
        <v>27194.6032</v>
      </c>
      <c r="M33" s="86">
        <f>L33/F33</f>
        <v>6.75031851940109</v>
      </c>
      <c r="N33" s="59">
        <v>9</v>
      </c>
    </row>
    <row r="34" spans="1:14">
      <c r="A34" s="59">
        <v>0</v>
      </c>
      <c r="B34" s="59">
        <v>0</v>
      </c>
      <c r="C34" s="59">
        <v>0</v>
      </c>
      <c r="D34" s="59">
        <v>0</v>
      </c>
      <c r="E34" s="59">
        <v>0</v>
      </c>
      <c r="F34" s="59">
        <v>0</v>
      </c>
      <c r="G34" s="59">
        <v>0</v>
      </c>
      <c r="H34" s="59">
        <v>0</v>
      </c>
      <c r="I34" s="59">
        <v>0</v>
      </c>
      <c r="J34" s="59">
        <v>0</v>
      </c>
      <c r="K34" s="59">
        <v>0</v>
      </c>
      <c r="L34" s="59">
        <v>0</v>
      </c>
      <c r="M34" s="59">
        <v>0</v>
      </c>
      <c r="N34" s="59">
        <v>0</v>
      </c>
    </row>
    <row r="35" spans="1:14">
      <c r="A35" s="59">
        <v>0</v>
      </c>
      <c r="B35" s="59">
        <v>0</v>
      </c>
      <c r="C35" s="60">
        <v>0</v>
      </c>
      <c r="D35" s="61">
        <v>0</v>
      </c>
      <c r="E35" s="62">
        <v>0</v>
      </c>
      <c r="F35" s="62">
        <v>0</v>
      </c>
      <c r="G35" s="62">
        <v>0</v>
      </c>
      <c r="H35" s="62">
        <v>0</v>
      </c>
      <c r="I35" s="62">
        <v>0</v>
      </c>
      <c r="J35" s="62">
        <v>0</v>
      </c>
      <c r="K35" s="62">
        <v>0</v>
      </c>
      <c r="L35" s="62">
        <v>0</v>
      </c>
      <c r="M35" s="59">
        <v>0</v>
      </c>
      <c r="N35" s="59">
        <v>0</v>
      </c>
    </row>
    <row r="36" spans="1:14">
      <c r="A36" s="59">
        <v>0</v>
      </c>
      <c r="B36" s="59">
        <v>0</v>
      </c>
      <c r="C36" s="60">
        <v>0</v>
      </c>
      <c r="D36" s="61">
        <v>0</v>
      </c>
      <c r="E36" s="62">
        <v>0</v>
      </c>
      <c r="F36" s="62">
        <v>0</v>
      </c>
      <c r="G36" s="62">
        <v>0</v>
      </c>
      <c r="H36" s="62">
        <v>0</v>
      </c>
      <c r="I36" s="62">
        <v>0</v>
      </c>
      <c r="J36" s="62">
        <v>0</v>
      </c>
      <c r="K36" s="62">
        <v>0</v>
      </c>
      <c r="L36" s="62">
        <v>0</v>
      </c>
      <c r="M36" s="59">
        <v>0</v>
      </c>
      <c r="N36" s="59">
        <v>0</v>
      </c>
    </row>
    <row r="37" spans="1:14">
      <c r="A37" s="59">
        <v>0</v>
      </c>
      <c r="B37" s="59">
        <v>0</v>
      </c>
      <c r="C37" s="60">
        <v>0</v>
      </c>
      <c r="D37" s="61">
        <v>0</v>
      </c>
      <c r="E37" s="62">
        <v>0</v>
      </c>
      <c r="F37" s="62">
        <f>B37*E37</f>
        <v>0</v>
      </c>
      <c r="G37" s="62">
        <v>0</v>
      </c>
      <c r="H37" s="62">
        <v>0</v>
      </c>
      <c r="I37" s="62">
        <v>0</v>
      </c>
      <c r="J37" s="62">
        <v>0</v>
      </c>
      <c r="K37" s="62">
        <v>0</v>
      </c>
      <c r="L37" s="62">
        <v>0</v>
      </c>
      <c r="M37" s="59">
        <v>0</v>
      </c>
      <c r="N37" s="59">
        <v>0</v>
      </c>
    </row>
    <row r="38" spans="1:14">
      <c r="A38" s="59">
        <v>0</v>
      </c>
      <c r="B38" s="59">
        <v>0</v>
      </c>
      <c r="C38" s="60">
        <v>0</v>
      </c>
      <c r="D38" s="61">
        <v>0</v>
      </c>
      <c r="E38" s="62">
        <v>0</v>
      </c>
      <c r="F38" s="62">
        <v>0</v>
      </c>
      <c r="G38" s="62">
        <v>0</v>
      </c>
      <c r="H38" s="62">
        <v>0</v>
      </c>
      <c r="I38" s="62">
        <v>0</v>
      </c>
      <c r="J38" s="62">
        <v>0</v>
      </c>
      <c r="K38" s="62">
        <v>0</v>
      </c>
      <c r="L38" s="62">
        <v>0</v>
      </c>
      <c r="M38" s="59">
        <v>0</v>
      </c>
      <c r="N38" s="59">
        <v>0</v>
      </c>
    </row>
    <row r="39" spans="1:14">
      <c r="A39" s="59">
        <v>0</v>
      </c>
      <c r="B39" s="59">
        <v>0</v>
      </c>
      <c r="C39" s="60">
        <v>0</v>
      </c>
      <c r="D39" s="61">
        <v>0</v>
      </c>
      <c r="E39" s="62">
        <v>0</v>
      </c>
      <c r="F39" s="62">
        <v>0</v>
      </c>
      <c r="G39" s="62">
        <v>0</v>
      </c>
      <c r="H39" s="62">
        <v>0</v>
      </c>
      <c r="I39" s="62">
        <v>0</v>
      </c>
      <c r="J39" s="62">
        <v>0</v>
      </c>
      <c r="K39" s="62">
        <v>0</v>
      </c>
      <c r="L39" s="62">
        <v>0</v>
      </c>
      <c r="M39" s="59">
        <v>0</v>
      </c>
      <c r="N39" s="59">
        <v>0</v>
      </c>
    </row>
    <row r="40" spans="1:14">
      <c r="A40" s="59">
        <v>0</v>
      </c>
      <c r="B40" s="59">
        <v>0</v>
      </c>
      <c r="C40" s="60">
        <v>0</v>
      </c>
      <c r="D40" s="61">
        <v>0</v>
      </c>
      <c r="E40" s="62">
        <v>0</v>
      </c>
      <c r="F40" s="62">
        <f>B40*E40</f>
        <v>0</v>
      </c>
      <c r="G40" s="62">
        <v>0</v>
      </c>
      <c r="H40" s="62">
        <v>0</v>
      </c>
      <c r="I40" s="62">
        <v>0</v>
      </c>
      <c r="J40" s="62">
        <v>0</v>
      </c>
      <c r="K40" s="62">
        <v>0</v>
      </c>
      <c r="L40" s="62">
        <v>0</v>
      </c>
      <c r="M40" s="59">
        <v>0</v>
      </c>
      <c r="N40" s="59">
        <v>0</v>
      </c>
    </row>
    <row r="41" spans="1:14">
      <c r="A41" s="59" t="s">
        <v>26</v>
      </c>
      <c r="B41" s="62">
        <f>SUM(B32:B40)</f>
        <v>39180</v>
      </c>
      <c r="C41" s="59">
        <v>0</v>
      </c>
      <c r="D41" s="59">
        <v>0</v>
      </c>
      <c r="E41" s="74">
        <v>0</v>
      </c>
      <c r="F41" s="77">
        <f>SUM(F32:F40)</f>
        <v>25045.44</v>
      </c>
      <c r="G41" s="59">
        <v>0</v>
      </c>
      <c r="H41" s="78">
        <f>SUM(H32:H40)</f>
        <v>163153.45</v>
      </c>
      <c r="I41" s="78">
        <f>SUM(I32:I40)</f>
        <v>26104.55</v>
      </c>
      <c r="J41" s="78">
        <f>SUM(J32:J40)</f>
        <v>189258</v>
      </c>
      <c r="K41" s="78">
        <f>SUM(K32:K40)</f>
        <v>20193.3277</v>
      </c>
      <c r="L41" s="78">
        <f>SUM(L32:L40)</f>
        <v>169064.6723</v>
      </c>
      <c r="M41" s="72">
        <v>0</v>
      </c>
      <c r="N41" s="72">
        <v>0</v>
      </c>
    </row>
    <row r="42" spans="1:14">
      <c r="A42" s="57"/>
      <c r="B42" s="58"/>
      <c r="C42" s="57"/>
      <c r="D42" s="57" t="s">
        <v>32</v>
      </c>
      <c r="E42" s="69"/>
      <c r="F42" s="70"/>
      <c r="G42" s="57"/>
      <c r="H42" s="71" t="s">
        <v>33</v>
      </c>
      <c r="I42" s="70" t="s">
        <v>34</v>
      </c>
      <c r="J42" s="70"/>
      <c r="K42" s="70" t="s">
        <v>36</v>
      </c>
      <c r="L42" s="70"/>
      <c r="M42" s="70"/>
      <c r="N42" s="64"/>
    </row>
  </sheetData>
  <mergeCells count="25">
    <mergeCell ref="A3:N3"/>
    <mergeCell ref="A4:N4"/>
    <mergeCell ref="E9:F9"/>
    <mergeCell ref="H9:J9"/>
    <mergeCell ref="A24:N24"/>
    <mergeCell ref="A25:N25"/>
    <mergeCell ref="E30:F30"/>
    <mergeCell ref="H30:J30"/>
    <mergeCell ref="A9:A10"/>
    <mergeCell ref="A30:A31"/>
    <mergeCell ref="B9:B10"/>
    <mergeCell ref="B30:B31"/>
    <mergeCell ref="C9:C10"/>
    <mergeCell ref="C30:C31"/>
    <mergeCell ref="D9:D10"/>
    <mergeCell ref="D30:D31"/>
    <mergeCell ref="G9:G10"/>
    <mergeCell ref="G30:G31"/>
    <mergeCell ref="K9:K10"/>
    <mergeCell ref="K30:K31"/>
    <mergeCell ref="L9:L10"/>
    <mergeCell ref="L30:L31"/>
    <mergeCell ref="M9:M10"/>
    <mergeCell ref="M30:M31"/>
    <mergeCell ref="N30:N31"/>
  </mergeCells>
  <pageMargins left="0.0388888888888889" right="0.0388888888888889" top="0.196527777777778" bottom="0.196527777777778" header="0.511805555555556" footer="0.511805555555556"/>
  <pageSetup paperSize="9" scale="95" orientation="portrait" verticalDpi="6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M46"/>
  <sheetViews>
    <sheetView workbookViewId="0">
      <selection activeCell="E19" sqref="E19"/>
    </sheetView>
  </sheetViews>
  <sheetFormatPr defaultColWidth="9.33333333333333" defaultRowHeight="14"/>
  <cols>
    <col min="1" max="1" width="9.625" style="12" customWidth="1"/>
    <col min="2" max="2" width="7.125" style="12" customWidth="1"/>
    <col min="3" max="3" width="3.75" style="12" customWidth="1"/>
    <col min="4" max="4" width="3.625" style="12" customWidth="1"/>
    <col min="5" max="5" width="7.125" style="12" customWidth="1"/>
    <col min="6" max="6" width="9" style="12"/>
    <col min="7" max="7" width="6.25" style="12" customWidth="1"/>
    <col min="8" max="8" width="10" style="12" customWidth="1"/>
    <col min="9" max="9" width="8.875" style="12" customWidth="1"/>
    <col min="10" max="10" width="9.5" style="12" customWidth="1"/>
    <col min="11" max="11" width="8.625" style="12" customWidth="1"/>
    <col min="12" max="12" width="9.5" style="12" customWidth="1"/>
    <col min="13" max="13" width="3.875" style="12" customWidth="1"/>
    <col min="14" max="32" width="9" style="12"/>
    <col min="33" max="16384" width="9.33333333333333" style="12"/>
  </cols>
  <sheetData>
    <row r="2" spans="1:13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1:13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</row>
    <row r="5" spans="1:13">
      <c r="A5" s="15"/>
      <c r="B5" s="16"/>
      <c r="C5" s="15"/>
      <c r="D5" s="15"/>
      <c r="E5" s="29"/>
      <c r="F5" s="30"/>
      <c r="G5" s="15"/>
      <c r="H5" s="31"/>
      <c r="I5" s="30"/>
      <c r="J5" s="30"/>
      <c r="K5" s="30"/>
      <c r="L5" s="30"/>
      <c r="M5" s="15"/>
    </row>
    <row r="6" spans="1:13">
      <c r="A6" s="17"/>
      <c r="B6" s="16"/>
      <c r="C6" s="17"/>
      <c r="D6" s="17"/>
      <c r="E6" s="32"/>
      <c r="F6" s="33"/>
      <c r="G6" s="17"/>
      <c r="H6" s="31"/>
      <c r="I6" s="33"/>
      <c r="J6" s="33"/>
      <c r="K6" s="41"/>
      <c r="L6" s="33"/>
      <c r="M6" s="15"/>
    </row>
    <row r="7" spans="1:13">
      <c r="A7" s="17"/>
      <c r="B7" s="16"/>
      <c r="C7" s="17"/>
      <c r="D7" s="17"/>
      <c r="E7" s="32"/>
      <c r="F7" s="33"/>
      <c r="G7" s="17"/>
      <c r="H7" s="31"/>
      <c r="I7" s="33"/>
      <c r="J7" s="33"/>
      <c r="K7" s="41"/>
      <c r="L7" s="33"/>
      <c r="M7" s="15"/>
    </row>
    <row r="8" spans="1:13">
      <c r="A8" s="17"/>
      <c r="B8" s="16"/>
      <c r="C8" s="17"/>
      <c r="D8" s="17"/>
      <c r="E8" s="32"/>
      <c r="F8" s="33"/>
      <c r="G8" s="17"/>
      <c r="H8" s="31"/>
      <c r="I8" s="33"/>
      <c r="J8" s="33"/>
      <c r="K8" s="41"/>
      <c r="L8" s="33"/>
      <c r="M8" s="15"/>
    </row>
    <row r="9" spans="1:13">
      <c r="A9" s="18"/>
      <c r="B9" s="19"/>
      <c r="C9" s="20"/>
      <c r="D9" s="20"/>
      <c r="E9" s="14"/>
      <c r="F9" s="14"/>
      <c r="G9" s="18"/>
      <c r="H9" s="15"/>
      <c r="I9" s="15"/>
      <c r="J9" s="15"/>
      <c r="K9" s="46"/>
      <c r="L9" s="46"/>
      <c r="M9" s="18"/>
    </row>
    <row r="10" spans="1:13">
      <c r="A10" s="18"/>
      <c r="B10" s="19"/>
      <c r="C10" s="21"/>
      <c r="D10" s="20"/>
      <c r="E10" s="34"/>
      <c r="F10" s="35"/>
      <c r="G10" s="18"/>
      <c r="H10" s="30"/>
      <c r="I10" s="30"/>
      <c r="J10" s="30"/>
      <c r="K10" s="46"/>
      <c r="L10" s="46"/>
      <c r="M10" s="18"/>
    </row>
    <row r="11" ht="27.95" customHeight="1" spans="1:13">
      <c r="A11" s="22"/>
      <c r="B11" s="23"/>
      <c r="C11" s="24"/>
      <c r="D11" s="24"/>
      <c r="E11" s="36"/>
      <c r="F11" s="37"/>
      <c r="G11" s="22"/>
      <c r="H11" s="37"/>
      <c r="I11" s="37"/>
      <c r="J11" s="37"/>
      <c r="K11" s="37"/>
      <c r="L11" s="37"/>
      <c r="M11" s="47"/>
    </row>
    <row r="12" ht="38.1" customHeight="1" spans="1:13">
      <c r="A12" s="22"/>
      <c r="B12" s="25"/>
      <c r="C12" s="24"/>
      <c r="D12" s="24"/>
      <c r="E12" s="36"/>
      <c r="F12" s="23"/>
      <c r="G12" s="22"/>
      <c r="H12" s="37"/>
      <c r="I12" s="37"/>
      <c r="J12" s="37"/>
      <c r="K12" s="37"/>
      <c r="L12" s="37"/>
      <c r="M12" s="47"/>
    </row>
    <row r="13" ht="38.1" customHeight="1" spans="1:13">
      <c r="A13" s="22"/>
      <c r="B13" s="25"/>
      <c r="C13" s="24"/>
      <c r="D13" s="24"/>
      <c r="E13" s="36"/>
      <c r="F13" s="23"/>
      <c r="G13" s="22"/>
      <c r="H13" s="37"/>
      <c r="I13" s="37"/>
      <c r="J13" s="37"/>
      <c r="K13" s="37"/>
      <c r="L13" s="37"/>
      <c r="M13" s="47"/>
    </row>
    <row r="14" spans="1:13">
      <c r="A14" s="22"/>
      <c r="B14" s="22"/>
      <c r="C14" s="22"/>
      <c r="D14" s="24"/>
      <c r="E14" s="38"/>
      <c r="F14" s="37"/>
      <c r="G14" s="24"/>
      <c r="H14" s="37"/>
      <c r="I14" s="37"/>
      <c r="J14" s="37"/>
      <c r="K14" s="37"/>
      <c r="L14" s="37"/>
      <c r="M14" s="47"/>
    </row>
    <row r="15" spans="1:13">
      <c r="A15" s="22"/>
      <c r="B15" s="22"/>
      <c r="C15" s="22"/>
      <c r="D15" s="24"/>
      <c r="E15" s="38"/>
      <c r="F15" s="37"/>
      <c r="G15" s="24"/>
      <c r="H15" s="37"/>
      <c r="I15" s="37"/>
      <c r="J15" s="37"/>
      <c r="K15" s="37"/>
      <c r="L15" s="37"/>
      <c r="M15" s="47"/>
    </row>
    <row r="16" spans="1:13">
      <c r="A16" s="22"/>
      <c r="B16" s="22"/>
      <c r="C16" s="22"/>
      <c r="D16" s="24"/>
      <c r="E16" s="38"/>
      <c r="F16" s="37"/>
      <c r="G16" s="24"/>
      <c r="H16" s="37"/>
      <c r="I16" s="37"/>
      <c r="J16" s="37"/>
      <c r="K16" s="37"/>
      <c r="L16" s="37"/>
      <c r="M16" s="47"/>
    </row>
    <row r="17" spans="1:13">
      <c r="A17" s="22"/>
      <c r="B17" s="22"/>
      <c r="C17" s="22"/>
      <c r="D17" s="22"/>
      <c r="E17" s="38"/>
      <c r="F17" s="37"/>
      <c r="G17" s="24"/>
      <c r="H17" s="37"/>
      <c r="I17" s="37"/>
      <c r="J17" s="37"/>
      <c r="K17" s="37"/>
      <c r="L17" s="37"/>
      <c r="M17" s="47"/>
    </row>
    <row r="18" spans="1:13">
      <c r="A18" s="22"/>
      <c r="B18" s="22"/>
      <c r="C18" s="22"/>
      <c r="D18" s="22"/>
      <c r="E18" s="38"/>
      <c r="F18" s="37"/>
      <c r="G18" s="24"/>
      <c r="H18" s="37"/>
      <c r="I18" s="37"/>
      <c r="J18" s="37"/>
      <c r="K18" s="37"/>
      <c r="L18" s="37"/>
      <c r="M18" s="47"/>
    </row>
    <row r="19" spans="1:13">
      <c r="A19" s="22"/>
      <c r="B19" s="22"/>
      <c r="C19" s="22"/>
      <c r="D19" s="22"/>
      <c r="E19" s="38"/>
      <c r="F19" s="37"/>
      <c r="G19" s="24"/>
      <c r="H19" s="37"/>
      <c r="I19" s="37"/>
      <c r="J19" s="37"/>
      <c r="K19" s="37"/>
      <c r="L19" s="37"/>
      <c r="M19" s="47"/>
    </row>
    <row r="20" spans="1:13">
      <c r="A20" s="24"/>
      <c r="B20" s="26"/>
      <c r="C20" s="24"/>
      <c r="D20" s="24"/>
      <c r="E20" s="39"/>
      <c r="F20" s="23"/>
      <c r="G20" s="24"/>
      <c r="H20" s="37"/>
      <c r="I20" s="37"/>
      <c r="J20" s="37"/>
      <c r="K20" s="37"/>
      <c r="L20" s="37"/>
      <c r="M20" s="47"/>
    </row>
    <row r="21" spans="1:13">
      <c r="A21" s="17"/>
      <c r="B21" s="16"/>
      <c r="C21" s="17"/>
      <c r="D21" s="17"/>
      <c r="E21" s="40"/>
      <c r="F21" s="41"/>
      <c r="G21" s="17"/>
      <c r="H21" s="31"/>
      <c r="I21" s="41"/>
      <c r="J21" s="41"/>
      <c r="K21" s="33"/>
      <c r="L21" s="41"/>
      <c r="M21" s="14"/>
    </row>
    <row r="22" spans="1:13">
      <c r="A22" s="17"/>
      <c r="B22" s="16"/>
      <c r="C22" s="17"/>
      <c r="D22" s="17"/>
      <c r="E22" s="40"/>
      <c r="F22" s="41"/>
      <c r="G22" s="17"/>
      <c r="H22" s="31"/>
      <c r="I22" s="41"/>
      <c r="J22" s="41"/>
      <c r="K22" s="33"/>
      <c r="L22" s="41"/>
      <c r="M22" s="14"/>
    </row>
    <row r="23" spans="1:13">
      <c r="A23" s="17"/>
      <c r="B23" s="16"/>
      <c r="C23" s="17"/>
      <c r="D23" s="17"/>
      <c r="E23" s="40"/>
      <c r="F23" s="41"/>
      <c r="G23" s="17"/>
      <c r="H23" s="31"/>
      <c r="I23" s="41"/>
      <c r="J23" s="41"/>
      <c r="K23" s="33"/>
      <c r="L23" s="41"/>
      <c r="M23" s="14"/>
    </row>
    <row r="24" spans="1:13">
      <c r="A24" s="17"/>
      <c r="B24" s="16"/>
      <c r="C24" s="17"/>
      <c r="D24" s="17"/>
      <c r="E24" s="40"/>
      <c r="F24" s="41"/>
      <c r="G24" s="17"/>
      <c r="H24" s="31"/>
      <c r="I24" s="41"/>
      <c r="J24" s="41"/>
      <c r="K24" s="33"/>
      <c r="L24" s="41"/>
      <c r="M24" s="14"/>
    </row>
    <row r="25" spans="1:13">
      <c r="A25" s="17"/>
      <c r="B25" s="16"/>
      <c r="C25" s="17"/>
      <c r="D25" s="17"/>
      <c r="E25" s="40"/>
      <c r="F25" s="41"/>
      <c r="G25" s="17"/>
      <c r="H25" s="31"/>
      <c r="I25" s="41"/>
      <c r="J25" s="41"/>
      <c r="K25" s="33"/>
      <c r="L25" s="41"/>
      <c r="M25" s="14"/>
    </row>
    <row r="26" spans="1:13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13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>
      <c r="A28" s="15"/>
      <c r="B28" s="16"/>
      <c r="C28" s="15"/>
      <c r="D28" s="15"/>
      <c r="E28" s="29"/>
      <c r="F28" s="30"/>
      <c r="G28" s="15"/>
      <c r="H28" s="31"/>
      <c r="I28" s="30"/>
      <c r="J28" s="30"/>
      <c r="K28" s="30"/>
      <c r="L28" s="30"/>
      <c r="M28" s="15"/>
    </row>
    <row r="29" spans="1:13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</row>
    <row r="30" spans="1:13">
      <c r="A30" s="17"/>
      <c r="B30" s="16"/>
      <c r="C30" s="17"/>
      <c r="D30" s="17"/>
      <c r="E30" s="32"/>
      <c r="F30" s="33"/>
      <c r="G30" s="17"/>
      <c r="H30" s="31"/>
      <c r="I30" s="33"/>
      <c r="J30" s="17"/>
      <c r="K30" s="17"/>
      <c r="L30" s="33"/>
      <c r="M30" s="15"/>
    </row>
    <row r="31" spans="1:13">
      <c r="A31" s="17"/>
      <c r="B31" s="16"/>
      <c r="C31" s="17"/>
      <c r="D31" s="17"/>
      <c r="E31" s="32"/>
      <c r="F31" s="33"/>
      <c r="G31" s="17"/>
      <c r="H31" s="31"/>
      <c r="I31" s="33"/>
      <c r="J31" s="17"/>
      <c r="K31" s="17"/>
      <c r="L31" s="33"/>
      <c r="M31" s="15"/>
    </row>
    <row r="32" spans="1:13">
      <c r="A32" s="18"/>
      <c r="B32" s="19"/>
      <c r="C32" s="20"/>
      <c r="D32" s="20"/>
      <c r="E32" s="14"/>
      <c r="F32" s="14"/>
      <c r="G32" s="18"/>
      <c r="H32" s="15"/>
      <c r="I32" s="15"/>
      <c r="J32" s="15"/>
      <c r="K32" s="46"/>
      <c r="L32" s="46"/>
      <c r="M32" s="18"/>
    </row>
    <row r="33" spans="1:13">
      <c r="A33" s="18"/>
      <c r="B33" s="19"/>
      <c r="C33" s="21"/>
      <c r="D33" s="20"/>
      <c r="E33" s="34"/>
      <c r="F33" s="35"/>
      <c r="G33" s="18"/>
      <c r="H33" s="30"/>
      <c r="I33" s="30"/>
      <c r="J33" s="30"/>
      <c r="K33" s="46"/>
      <c r="L33" s="46"/>
      <c r="M33" s="18"/>
    </row>
    <row r="34" ht="27.95" customHeight="1" spans="1:13">
      <c r="A34" s="22"/>
      <c r="B34" s="27"/>
      <c r="C34" s="24"/>
      <c r="D34" s="22"/>
      <c r="E34" s="22"/>
      <c r="F34" s="42"/>
      <c r="G34" s="22"/>
      <c r="H34" s="38"/>
      <c r="I34" s="38"/>
      <c r="J34" s="38"/>
      <c r="K34" s="38"/>
      <c r="L34" s="38"/>
      <c r="M34" s="48"/>
    </row>
    <row r="35" ht="38.1" customHeight="1" spans="1:13">
      <c r="A35" s="22"/>
      <c r="B35" s="27"/>
      <c r="C35" s="24"/>
      <c r="D35" s="22"/>
      <c r="E35" s="22"/>
      <c r="F35" s="43"/>
      <c r="G35" s="22"/>
      <c r="H35" s="38"/>
      <c r="I35" s="38"/>
      <c r="J35" s="38"/>
      <c r="K35" s="38"/>
      <c r="L35" s="38"/>
      <c r="M35" s="48"/>
    </row>
    <row r="36" ht="38.1" customHeight="1" spans="1:13">
      <c r="A36" s="22"/>
      <c r="B36" s="27"/>
      <c r="C36" s="24"/>
      <c r="D36" s="22"/>
      <c r="E36" s="22"/>
      <c r="F36" s="43"/>
      <c r="G36" s="22"/>
      <c r="H36" s="38"/>
      <c r="I36" s="38"/>
      <c r="J36" s="38"/>
      <c r="K36" s="38"/>
      <c r="L36" s="38"/>
      <c r="M36" s="48"/>
    </row>
    <row r="37" spans="1:13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48"/>
    </row>
    <row r="38" spans="1:13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48"/>
    </row>
    <row r="39" spans="1:13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48"/>
    </row>
    <row r="40" spans="1:13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48"/>
    </row>
    <row r="41" spans="1:13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48"/>
    </row>
    <row r="42" spans="1:13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48"/>
    </row>
    <row r="43" spans="1:13">
      <c r="A43" s="22"/>
      <c r="B43" s="22"/>
      <c r="C43" s="22"/>
      <c r="D43" s="22"/>
      <c r="E43" s="22"/>
      <c r="F43" s="44"/>
      <c r="G43" s="22"/>
      <c r="H43" s="38"/>
      <c r="I43" s="38"/>
      <c r="J43" s="38"/>
      <c r="K43" s="38"/>
      <c r="L43" s="38"/>
      <c r="M43" s="22"/>
    </row>
    <row r="44" spans="1:13">
      <c r="A44" s="17"/>
      <c r="B44" s="16"/>
      <c r="C44" s="17"/>
      <c r="D44" s="17"/>
      <c r="E44" s="40"/>
      <c r="F44" s="41"/>
      <c r="G44" s="17"/>
      <c r="H44" s="31"/>
      <c r="I44" s="41"/>
      <c r="J44" s="41"/>
      <c r="K44" s="33"/>
      <c r="L44" s="41"/>
      <c r="M44" s="14"/>
    </row>
    <row r="45" spans="1:13">
      <c r="A45" s="13"/>
      <c r="B45" s="28"/>
      <c r="C45" s="13"/>
      <c r="D45" s="13"/>
      <c r="E45" s="40"/>
      <c r="F45" s="41"/>
      <c r="G45" s="13"/>
      <c r="H45" s="45"/>
      <c r="I45" s="41"/>
      <c r="J45" s="41"/>
      <c r="K45" s="41"/>
      <c r="L45" s="41"/>
      <c r="M45" s="14"/>
    </row>
    <row r="46" spans="1:13">
      <c r="A46" s="13"/>
      <c r="B46" s="28"/>
      <c r="C46" s="13"/>
      <c r="D46" s="13"/>
      <c r="E46" s="40"/>
      <c r="F46" s="41"/>
      <c r="G46" s="13"/>
      <c r="H46" s="45"/>
      <c r="I46" s="41"/>
      <c r="J46" s="41"/>
      <c r="K46" s="41"/>
      <c r="L46" s="41"/>
      <c r="M46" s="14"/>
    </row>
  </sheetData>
  <mergeCells count="24">
    <mergeCell ref="A3:M3"/>
    <mergeCell ref="A4:M4"/>
    <mergeCell ref="E9:F9"/>
    <mergeCell ref="H9:J9"/>
    <mergeCell ref="A26:M26"/>
    <mergeCell ref="A27:M27"/>
    <mergeCell ref="E32:F32"/>
    <mergeCell ref="H32:J32"/>
    <mergeCell ref="A9:A10"/>
    <mergeCell ref="A32:A33"/>
    <mergeCell ref="B9:B10"/>
    <mergeCell ref="B32:B33"/>
    <mergeCell ref="C9:C10"/>
    <mergeCell ref="C32:C33"/>
    <mergeCell ref="D9:D10"/>
    <mergeCell ref="D32:D33"/>
    <mergeCell ref="G9:G10"/>
    <mergeCell ref="G32:G33"/>
    <mergeCell ref="K9:K10"/>
    <mergeCell ref="K32:K33"/>
    <mergeCell ref="L9:L10"/>
    <mergeCell ref="L32:L33"/>
    <mergeCell ref="M9:M10"/>
    <mergeCell ref="M32:M33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6"/>
  <sheetViews>
    <sheetView showFormulas="1" workbookViewId="0">
      <selection activeCell="C1" sqref="C1"/>
    </sheetView>
  </sheetViews>
  <sheetFormatPr defaultColWidth="8.25" defaultRowHeight="13" outlineLevelCol="2"/>
  <cols>
    <col min="1" max="1" width="26.875" style="1" customWidth="1"/>
    <col min="2" max="2" width="1.25" style="1" customWidth="1"/>
    <col min="3" max="3" width="28.875" style="1" customWidth="1"/>
    <col min="4" max="16384" width="8.25" style="1"/>
  </cols>
  <sheetData>
    <row r="1" spans="1:1">
      <c r="A1" s="2" t="s">
        <v>37</v>
      </c>
    </row>
    <row r="2" ht="13.75" spans="1:1">
      <c r="A2" s="2" t="s">
        <v>38</v>
      </c>
    </row>
    <row r="3" ht="13.75" spans="1:3">
      <c r="A3" s="3" t="s">
        <v>39</v>
      </c>
      <c r="C3" s="4" t="s">
        <v>40</v>
      </c>
    </row>
    <row r="4" spans="1:1">
      <c r="A4" s="3" t="e">
        <v>#N/A</v>
      </c>
    </row>
    <row r="6" ht="13.75"/>
    <row r="7" spans="1:1">
      <c r="A7" s="5" t="s">
        <v>41</v>
      </c>
    </row>
    <row r="8" spans="1:1">
      <c r="A8" s="6" t="s">
        <v>42</v>
      </c>
    </row>
    <row r="9" spans="1:1">
      <c r="A9" s="7" t="s">
        <v>43</v>
      </c>
    </row>
    <row r="10" spans="1:1">
      <c r="A10" s="6" t="s">
        <v>44</v>
      </c>
    </row>
    <row r="11" ht="13.75" spans="1:1">
      <c r="A11" s="8" t="s">
        <v>45</v>
      </c>
    </row>
    <row r="13" ht="13.75"/>
    <row r="14" ht="13.75" spans="1:1">
      <c r="A14" s="4" t="s">
        <v>46</v>
      </c>
    </row>
    <row r="16" ht="13.75"/>
    <row r="17" ht="13.75" spans="3:3">
      <c r="C17" s="4" t="s">
        <v>47</v>
      </c>
    </row>
    <row r="20" spans="1:1">
      <c r="A20" s="9" t="s">
        <v>48</v>
      </c>
    </row>
    <row r="21" ht="14" spans="3:3">
      <c r="C21" s="10"/>
    </row>
    <row r="26" ht="13.75" spans="3:3">
      <c r="C26" s="11" t="s">
        <v>49</v>
      </c>
    </row>
  </sheetData>
  <sheetProtection password="8863" sheet="1" objects="1" scenarios="1"/>
  <pageMargins left="0.75" right="0.75" top="1" bottom="1" header="0.5" footer="0.5"/>
  <pageSetup paperSize="9" orientation="portrait" horizontalDpi="180" verticalDpi="18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GDELEC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0602HOMETECH</vt:lpstr>
      <vt:lpstr>Sheet2</vt:lpstr>
      <vt:lpstr>Sheet3</vt:lpstr>
      <vt:lpstr>OLHLKOTJJYKMVNMW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</dc:creator>
  <cp:lastModifiedBy>正版用户</cp:lastModifiedBy>
  <cp:revision>1</cp:revision>
  <dcterms:created xsi:type="dcterms:W3CDTF">2007-08-14T15:30:01Z</dcterms:created>
  <cp:lastPrinted>2018-10-23T15:59:14Z</cp:lastPrinted>
  <dcterms:modified xsi:type="dcterms:W3CDTF">2019-01-07T21:49:43Z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2052-1.2.5.490</vt:lpwstr>
  </property>
</Properties>
</file>